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ALES\Order Forms\2025\SS25\MS25 Drop 3\"/>
    </mc:Choice>
  </mc:AlternateContent>
  <xr:revisionPtr revIDLastSave="0" documentId="13_ncr:1_{B5C2EDA0-A463-4A6E-8F8A-DE05DDD53EB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Pricelist" sheetId="3" state="hidden" r:id="rId1"/>
    <sheet name="Orderform" sheetId="1" r:id="rId2"/>
  </sheets>
  <definedNames>
    <definedName name="_xlnm._FilterDatabase" localSheetId="1" hidden="1">Orderform!$A$13:$AB$85</definedName>
    <definedName name="_xlnm._FilterDatabase" localSheetId="0" hidden="1">Pricelist!$A$1:$G$321</definedName>
    <definedName name="_xlnm.Print_Area" localSheetId="1">Orderform!$A$1:$AB$86</definedName>
    <definedName name="_xlnm.Print_Titles" localSheetId="1">Orderform!$13:$13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" i="1" l="1" a="1"/>
  <c r="H15" i="1" s="1"/>
  <c r="I15" i="1" a="1"/>
  <c r="I15" i="1" s="1"/>
  <c r="H16" i="1" a="1"/>
  <c r="H16" i="1" s="1"/>
  <c r="I16" i="1" a="1"/>
  <c r="I16" i="1" s="1"/>
  <c r="H17" i="1" a="1"/>
  <c r="H17" i="1" s="1"/>
  <c r="I17" i="1" a="1"/>
  <c r="I17" i="1" s="1"/>
  <c r="H18" i="1" a="1"/>
  <c r="H18" i="1" s="1"/>
  <c r="I18" i="1" a="1"/>
  <c r="I18" i="1" s="1"/>
  <c r="H19" i="1" a="1"/>
  <c r="H19" i="1" s="1"/>
  <c r="I19" i="1" a="1"/>
  <c r="I19" i="1" s="1"/>
  <c r="H20" i="1" a="1"/>
  <c r="H20" i="1" s="1"/>
  <c r="I20" i="1" a="1"/>
  <c r="I20" i="1" s="1"/>
  <c r="H21" i="1" a="1"/>
  <c r="H21" i="1" s="1"/>
  <c r="I21" i="1" a="1"/>
  <c r="I21" i="1" s="1"/>
  <c r="H22" i="1" a="1"/>
  <c r="H22" i="1" s="1"/>
  <c r="I22" i="1" a="1"/>
  <c r="I22" i="1" s="1"/>
  <c r="H23" i="1" a="1"/>
  <c r="H23" i="1" s="1"/>
  <c r="I23" i="1" a="1"/>
  <c r="I23" i="1" s="1"/>
  <c r="H24" i="1" a="1"/>
  <c r="H24" i="1" s="1"/>
  <c r="I24" i="1" a="1"/>
  <c r="I24" i="1" s="1"/>
  <c r="H25" i="1" a="1"/>
  <c r="H25" i="1" s="1"/>
  <c r="I25" i="1" a="1"/>
  <c r="I25" i="1" s="1"/>
  <c r="H26" i="1" a="1"/>
  <c r="H26" i="1" s="1"/>
  <c r="I26" i="1" a="1"/>
  <c r="I26" i="1" s="1"/>
  <c r="H27" i="1" a="1"/>
  <c r="H27" i="1" s="1"/>
  <c r="I27" i="1" a="1"/>
  <c r="I27" i="1" s="1"/>
  <c r="H28" i="1" a="1"/>
  <c r="H28" i="1" s="1"/>
  <c r="I28" i="1" a="1"/>
  <c r="I28" i="1" s="1"/>
  <c r="H29" i="1" a="1"/>
  <c r="H29" i="1" s="1"/>
  <c r="I29" i="1" a="1"/>
  <c r="I29" i="1" s="1"/>
  <c r="H30" i="1" a="1"/>
  <c r="H30" i="1" s="1"/>
  <c r="I30" i="1" a="1"/>
  <c r="I30" i="1" s="1"/>
  <c r="H31" i="1" a="1"/>
  <c r="H31" i="1" s="1"/>
  <c r="I31" i="1" a="1"/>
  <c r="I31" i="1" s="1"/>
  <c r="H32" i="1" a="1"/>
  <c r="H32" i="1" s="1"/>
  <c r="I32" i="1" a="1"/>
  <c r="I32" i="1" s="1"/>
  <c r="H33" i="1" a="1"/>
  <c r="H33" i="1" s="1"/>
  <c r="I33" i="1" a="1"/>
  <c r="I33" i="1" s="1"/>
  <c r="H34" i="1" a="1"/>
  <c r="H34" i="1" s="1"/>
  <c r="I34" i="1" a="1"/>
  <c r="I34" i="1" s="1"/>
  <c r="H35" i="1" a="1"/>
  <c r="H35" i="1" s="1"/>
  <c r="I35" i="1" a="1"/>
  <c r="I35" i="1" s="1"/>
  <c r="H36" i="1" a="1"/>
  <c r="H36" i="1" s="1"/>
  <c r="I36" i="1" a="1"/>
  <c r="I36" i="1" s="1"/>
  <c r="H37" i="1" a="1"/>
  <c r="H37" i="1" s="1"/>
  <c r="I37" i="1" a="1"/>
  <c r="I37" i="1" s="1"/>
  <c r="H38" i="1" a="1"/>
  <c r="H38" i="1" s="1"/>
  <c r="I38" i="1" a="1"/>
  <c r="I38" i="1" s="1"/>
  <c r="H39" i="1" a="1"/>
  <c r="H39" i="1" s="1"/>
  <c r="I39" i="1" a="1"/>
  <c r="I39" i="1" s="1"/>
  <c r="H40" i="1" a="1"/>
  <c r="H40" i="1" s="1"/>
  <c r="I40" i="1" a="1"/>
  <c r="I40" i="1" s="1"/>
  <c r="H41" i="1" a="1"/>
  <c r="H41" i="1" s="1"/>
  <c r="I41" i="1" a="1"/>
  <c r="I41" i="1" s="1"/>
  <c r="H42" i="1" a="1"/>
  <c r="H42" i="1" s="1"/>
  <c r="I42" i="1" a="1"/>
  <c r="I42" i="1" s="1"/>
  <c r="H43" i="1" a="1"/>
  <c r="H43" i="1" s="1"/>
  <c r="I43" i="1" a="1"/>
  <c r="I43" i="1" s="1"/>
  <c r="H44" i="1" a="1"/>
  <c r="H44" i="1" s="1"/>
  <c r="I44" i="1" a="1"/>
  <c r="I44" i="1" s="1"/>
  <c r="H45" i="1" a="1"/>
  <c r="H45" i="1" s="1"/>
  <c r="I45" i="1" a="1"/>
  <c r="I45" i="1" s="1"/>
  <c r="H46" i="1" a="1"/>
  <c r="H46" i="1" s="1"/>
  <c r="I46" i="1" a="1"/>
  <c r="I46" i="1" s="1"/>
  <c r="H47" i="1" a="1"/>
  <c r="H47" i="1" s="1"/>
  <c r="I47" i="1" a="1"/>
  <c r="I47" i="1" s="1"/>
  <c r="H48" i="1" a="1"/>
  <c r="H48" i="1" s="1"/>
  <c r="I48" i="1" a="1"/>
  <c r="I48" i="1" s="1"/>
  <c r="H49" i="1" a="1"/>
  <c r="H49" i="1" s="1"/>
  <c r="I49" i="1" a="1"/>
  <c r="I49" i="1" s="1"/>
  <c r="H50" i="1" a="1"/>
  <c r="H50" i="1" s="1"/>
  <c r="I50" i="1" a="1"/>
  <c r="I50" i="1" s="1"/>
  <c r="H51" i="1" a="1"/>
  <c r="H51" i="1" s="1"/>
  <c r="I51" i="1" a="1"/>
  <c r="I51" i="1" s="1"/>
  <c r="H52" i="1" a="1"/>
  <c r="H52" i="1" s="1"/>
  <c r="I52" i="1" a="1"/>
  <c r="I52" i="1" s="1"/>
  <c r="H53" i="1" a="1"/>
  <c r="H53" i="1" s="1"/>
  <c r="I53" i="1" a="1"/>
  <c r="I53" i="1" s="1"/>
  <c r="H54" i="1" a="1"/>
  <c r="H54" i="1" s="1"/>
  <c r="I54" i="1" a="1"/>
  <c r="I54" i="1" s="1"/>
  <c r="H55" i="1" a="1"/>
  <c r="H55" i="1" s="1"/>
  <c r="I55" i="1" a="1"/>
  <c r="I55" i="1" s="1"/>
  <c r="H56" i="1" a="1"/>
  <c r="H56" i="1" s="1"/>
  <c r="I56" i="1" a="1"/>
  <c r="I56" i="1" s="1"/>
  <c r="H57" i="1" a="1"/>
  <c r="H57" i="1" s="1"/>
  <c r="I57" i="1" a="1"/>
  <c r="I57" i="1" s="1"/>
  <c r="H58" i="1" a="1"/>
  <c r="H58" i="1" s="1"/>
  <c r="I58" i="1" a="1"/>
  <c r="I58" i="1" s="1"/>
  <c r="H59" i="1" a="1"/>
  <c r="H59" i="1" s="1"/>
  <c r="I59" i="1" a="1"/>
  <c r="I59" i="1" s="1"/>
  <c r="H60" i="1" a="1"/>
  <c r="H60" i="1" s="1"/>
  <c r="I60" i="1" a="1"/>
  <c r="I60" i="1" s="1"/>
  <c r="H61" i="1" a="1"/>
  <c r="H61" i="1" s="1"/>
  <c r="I61" i="1" a="1"/>
  <c r="I61" i="1" s="1"/>
  <c r="H62" i="1" a="1"/>
  <c r="H62" i="1" s="1"/>
  <c r="I62" i="1" a="1"/>
  <c r="I62" i="1" s="1"/>
  <c r="H63" i="1" a="1"/>
  <c r="H63" i="1" s="1"/>
  <c r="I63" i="1" a="1"/>
  <c r="I63" i="1" s="1"/>
  <c r="H64" i="1" a="1"/>
  <c r="H64" i="1" s="1"/>
  <c r="I64" i="1" a="1"/>
  <c r="I64" i="1" s="1"/>
  <c r="H65" i="1" a="1"/>
  <c r="H65" i="1" s="1"/>
  <c r="I65" i="1" a="1"/>
  <c r="I65" i="1" s="1"/>
  <c r="H66" i="1" a="1"/>
  <c r="H66" i="1" s="1"/>
  <c r="I66" i="1" a="1"/>
  <c r="I66" i="1" s="1"/>
  <c r="H67" i="1" a="1"/>
  <c r="H67" i="1" s="1"/>
  <c r="I67" i="1" a="1"/>
  <c r="I67" i="1" s="1"/>
  <c r="H68" i="1" a="1"/>
  <c r="H68" i="1" s="1"/>
  <c r="I68" i="1" a="1"/>
  <c r="I68" i="1" s="1"/>
  <c r="H69" i="1" a="1"/>
  <c r="H69" i="1" s="1"/>
  <c r="I69" i="1" a="1"/>
  <c r="I69" i="1" s="1"/>
  <c r="H70" i="1" a="1"/>
  <c r="H70" i="1" s="1"/>
  <c r="I70" i="1" a="1"/>
  <c r="I70" i="1" s="1"/>
  <c r="H71" i="1" a="1"/>
  <c r="H71" i="1" s="1"/>
  <c r="I71" i="1" a="1"/>
  <c r="I71" i="1" s="1"/>
  <c r="H72" i="1" a="1"/>
  <c r="H72" i="1" s="1"/>
  <c r="I72" i="1" a="1"/>
  <c r="I72" i="1" s="1"/>
  <c r="H73" i="1" a="1"/>
  <c r="H73" i="1" s="1"/>
  <c r="I73" i="1" a="1"/>
  <c r="I73" i="1" s="1"/>
  <c r="H74" i="1" a="1"/>
  <c r="H74" i="1" s="1"/>
  <c r="I74" i="1" a="1"/>
  <c r="I74" i="1" s="1"/>
  <c r="H75" i="1" a="1"/>
  <c r="H75" i="1" s="1"/>
  <c r="I75" i="1" a="1"/>
  <c r="I75" i="1" s="1"/>
  <c r="H76" i="1" a="1"/>
  <c r="H76" i="1" s="1"/>
  <c r="I76" i="1" a="1"/>
  <c r="I76" i="1" s="1"/>
  <c r="H77" i="1" a="1"/>
  <c r="H77" i="1" s="1"/>
  <c r="I77" i="1" a="1"/>
  <c r="I77" i="1" s="1"/>
  <c r="H78" i="1" a="1"/>
  <c r="H78" i="1" s="1"/>
  <c r="I78" i="1" a="1"/>
  <c r="I78" i="1" s="1"/>
  <c r="H79" i="1" a="1"/>
  <c r="H79" i="1" s="1"/>
  <c r="I79" i="1" a="1"/>
  <c r="I79" i="1" s="1"/>
  <c r="H80" i="1" a="1"/>
  <c r="H80" i="1" s="1"/>
  <c r="I80" i="1" a="1"/>
  <c r="I80" i="1" s="1"/>
  <c r="H81" i="1" a="1"/>
  <c r="H81" i="1" s="1"/>
  <c r="I81" i="1" a="1"/>
  <c r="I81" i="1" s="1"/>
  <c r="H82" i="1" a="1"/>
  <c r="H82" i="1" s="1"/>
  <c r="I82" i="1" a="1"/>
  <c r="I82" i="1" s="1"/>
  <c r="H83" i="1" a="1"/>
  <c r="H83" i="1" s="1"/>
  <c r="I83" i="1" a="1"/>
  <c r="I83" i="1" s="1"/>
  <c r="H84" i="1" a="1"/>
  <c r="H84" i="1" s="1"/>
  <c r="I84" i="1" a="1"/>
  <c r="I84" i="1" s="1"/>
  <c r="H85" i="1" a="1"/>
  <c r="H85" i="1" s="1"/>
  <c r="I85" i="1" a="1"/>
  <c r="I85" i="1" s="1"/>
  <c r="I14" i="1" a="1"/>
  <c r="I14" i="1" s="1"/>
  <c r="H14" i="1" a="1"/>
  <c r="H14" i="1" s="1"/>
  <c r="AA85" i="1"/>
  <c r="AA25" i="1"/>
  <c r="AA64" i="1"/>
  <c r="AA63" i="1"/>
  <c r="AA75" i="1"/>
  <c r="AA84" i="1"/>
  <c r="AA83" i="1"/>
  <c r="AA82" i="1"/>
  <c r="AA62" i="1"/>
  <c r="AA61" i="1"/>
  <c r="AA60" i="1"/>
  <c r="AA59" i="1"/>
  <c r="AA58" i="1"/>
  <c r="AA81" i="1"/>
  <c r="AA80" i="1"/>
  <c r="G85" i="1"/>
  <c r="G62" i="1"/>
  <c r="G58" i="1"/>
  <c r="G81" i="1"/>
  <c r="G79" i="1"/>
  <c r="G76" i="1"/>
  <c r="G56" i="1"/>
  <c r="G55" i="1"/>
  <c r="G53" i="1"/>
  <c r="G52" i="1"/>
  <c r="G50" i="1"/>
  <c r="G48" i="1"/>
  <c r="G45" i="1"/>
  <c r="G74" i="1"/>
  <c r="G72" i="1"/>
  <c r="G71" i="1"/>
  <c r="G20" i="1"/>
  <c r="G17" i="1"/>
  <c r="G68" i="1"/>
  <c r="G67" i="1"/>
  <c r="G66" i="1"/>
  <c r="G14" i="1"/>
  <c r="G43" i="1"/>
  <c r="G40" i="1"/>
  <c r="G38" i="1"/>
  <c r="G37" i="1"/>
  <c r="G35" i="1"/>
  <c r="G34" i="1"/>
  <c r="G32" i="1"/>
  <c r="G30" i="1"/>
  <c r="G27" i="1"/>
  <c r="G26" i="1"/>
  <c r="G24" i="1"/>
  <c r="G23" i="1"/>
  <c r="G22" i="1"/>
  <c r="AA36" i="1"/>
  <c r="AA35" i="1"/>
  <c r="AA34" i="1"/>
  <c r="AA33" i="1"/>
  <c r="AA32" i="1"/>
  <c r="AA31" i="1"/>
  <c r="AA30" i="1"/>
  <c r="AA29" i="1"/>
  <c r="AA28" i="1"/>
  <c r="AA27" i="1"/>
  <c r="AA26" i="1"/>
  <c r="AA65" i="1"/>
  <c r="AA24" i="1"/>
  <c r="AA23" i="1"/>
  <c r="AA22" i="1"/>
  <c r="AA21" i="1"/>
  <c r="AA20" i="1"/>
  <c r="AA19" i="1"/>
  <c r="AA18" i="1"/>
  <c r="AA17" i="1"/>
  <c r="AA70" i="1"/>
  <c r="AA69" i="1"/>
  <c r="AA68" i="1"/>
  <c r="AA67" i="1"/>
  <c r="AA66" i="1"/>
  <c r="AA14" i="1"/>
  <c r="AA44" i="1"/>
  <c r="AA43" i="1"/>
  <c r="AA42" i="1"/>
  <c r="AA41" i="1"/>
  <c r="AA40" i="1"/>
  <c r="AA39" i="1"/>
  <c r="AA38" i="1"/>
  <c r="AA45" i="1"/>
  <c r="AA74" i="1"/>
  <c r="AA73" i="1"/>
  <c r="AA72" i="1"/>
  <c r="AA71" i="1"/>
  <c r="AB81" i="1" l="1"/>
  <c r="AB85" i="1"/>
  <c r="G29" i="1"/>
  <c r="G39" i="1"/>
  <c r="G70" i="1"/>
  <c r="G47" i="1"/>
  <c r="G57" i="1"/>
  <c r="G61" i="1"/>
  <c r="G21" i="1"/>
  <c r="G31" i="1"/>
  <c r="G42" i="1"/>
  <c r="G19" i="1"/>
  <c r="G49" i="1"/>
  <c r="G78" i="1"/>
  <c r="G84" i="1"/>
  <c r="G75" i="1"/>
  <c r="AB61" i="1"/>
  <c r="G65" i="1"/>
  <c r="G33" i="1"/>
  <c r="AB38" i="1" s="1"/>
  <c r="G41" i="1"/>
  <c r="G69" i="1"/>
  <c r="G73" i="1"/>
  <c r="AB73" i="1" s="1"/>
  <c r="G51" i="1"/>
  <c r="G77" i="1"/>
  <c r="G59" i="1"/>
  <c r="G82" i="1"/>
  <c r="G63" i="1"/>
  <c r="G64" i="1"/>
  <c r="AB71" i="1"/>
  <c r="G28" i="1"/>
  <c r="G36" i="1"/>
  <c r="G44" i="1"/>
  <c r="G18" i="1"/>
  <c r="G46" i="1"/>
  <c r="G54" i="1"/>
  <c r="G80" i="1"/>
  <c r="G60" i="1"/>
  <c r="G83" i="1"/>
  <c r="G25" i="1"/>
  <c r="AB30" i="1" s="1"/>
  <c r="AB80" i="1"/>
  <c r="AB58" i="1"/>
  <c r="AB75" i="1"/>
  <c r="AB74" i="1"/>
  <c r="AB72" i="1"/>
  <c r="AB24" i="1"/>
  <c r="AB45" i="1"/>
  <c r="AB17" i="1"/>
  <c r="AB43" i="1"/>
  <c r="AB35" i="1"/>
  <c r="AB27" i="1"/>
  <c r="AB65" i="1"/>
  <c r="AB29" i="1"/>
  <c r="AB31" i="1"/>
  <c r="AB22" i="1"/>
  <c r="AB28" i="1"/>
  <c r="AB32" i="1"/>
  <c r="AB36" i="1"/>
  <c r="AB39" i="1"/>
  <c r="AB14" i="1"/>
  <c r="AB19" i="1"/>
  <c r="AB40" i="1"/>
  <c r="AB44" i="1"/>
  <c r="AB68" i="1"/>
  <c r="AB42" i="1"/>
  <c r="AB70" i="1"/>
  <c r="AB18" i="1"/>
  <c r="AB41" i="1" l="1"/>
  <c r="AB64" i="1"/>
  <c r="AB66" i="1"/>
  <c r="AB60" i="1"/>
  <c r="AB69" i="1"/>
  <c r="AB67" i="1"/>
  <c r="AB33" i="1"/>
  <c r="AB34" i="1"/>
  <c r="AB23" i="1"/>
  <c r="AB26" i="1"/>
  <c r="AB62" i="1"/>
  <c r="AB20" i="1"/>
  <c r="AB83" i="1"/>
  <c r="AB84" i="1"/>
  <c r="AB25" i="1"/>
  <c r="AB63" i="1"/>
  <c r="AB82" i="1"/>
  <c r="AB59" i="1"/>
  <c r="G16" i="1"/>
  <c r="G15" i="1"/>
  <c r="AA16" i="1"/>
  <c r="AA37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76" i="1"/>
  <c r="AA77" i="1"/>
  <c r="AA78" i="1"/>
  <c r="AA79" i="1"/>
  <c r="AA15" i="1"/>
  <c r="AB21" i="1" l="1"/>
  <c r="AB52" i="1"/>
  <c r="AB46" i="1"/>
  <c r="H13" i="1"/>
  <c r="I13" i="1"/>
  <c r="AB2" i="1"/>
  <c r="AB76" i="1"/>
  <c r="AB54" i="1"/>
  <c r="AB16" i="1"/>
  <c r="AB51" i="1"/>
  <c r="AB79" i="1"/>
  <c r="AB37" i="1"/>
  <c r="AB53" i="1"/>
  <c r="AB47" i="1"/>
  <c r="AB55" i="1"/>
  <c r="AB77" i="1"/>
  <c r="AB78" i="1"/>
  <c r="AB48" i="1"/>
  <c r="AB49" i="1"/>
  <c r="AB50" i="1"/>
  <c r="AB56" i="1"/>
  <c r="AB57" i="1"/>
  <c r="AA86" i="1" l="1"/>
  <c r="AB15" i="1"/>
  <c r="AB8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<sst xmlns="http://schemas.openxmlformats.org/spreadsheetml/2006/main" count="1179" uniqueCount="102">
  <si>
    <t>Colour Text</t>
  </si>
  <si>
    <t>Description</t>
  </si>
  <si>
    <t>Color</t>
  </si>
  <si>
    <t>Range</t>
  </si>
  <si>
    <t>Sizes</t>
  </si>
  <si>
    <t>Pcs</t>
  </si>
  <si>
    <t>Customer name:</t>
  </si>
  <si>
    <t>Comments:</t>
  </si>
  <si>
    <t>Article</t>
  </si>
  <si>
    <t>Date:</t>
  </si>
  <si>
    <t>Customer Number:</t>
  </si>
  <si>
    <t>A</t>
  </si>
  <si>
    <t>B</t>
  </si>
  <si>
    <t>C</t>
  </si>
  <si>
    <t>D</t>
  </si>
  <si>
    <t>92 - 152</t>
  </si>
  <si>
    <t>Picture</t>
  </si>
  <si>
    <t>Currency</t>
  </si>
  <si>
    <t>Currency Code</t>
  </si>
  <si>
    <t>Style No.</t>
  </si>
  <si>
    <t>Desc.</t>
  </si>
  <si>
    <t>WHS</t>
  </si>
  <si>
    <t>RRP</t>
  </si>
  <si>
    <t>001-DKK</t>
  </si>
  <si>
    <t>92/98 - 152</t>
  </si>
  <si>
    <t>26-27 - 37-39</t>
  </si>
  <si>
    <t>50/52 - 54/56</t>
  </si>
  <si>
    <t>002-SEK</t>
  </si>
  <si>
    <t>003-NOK</t>
  </si>
  <si>
    <t>005-EUR CE</t>
  </si>
  <si>
    <t>006-EUR FIN</t>
  </si>
  <si>
    <t>009-PLN</t>
  </si>
  <si>
    <t>Select currency:</t>
  </si>
  <si>
    <t>Currrency</t>
  </si>
  <si>
    <t>Productgroup</t>
  </si>
  <si>
    <t>Productgrp.</t>
  </si>
  <si>
    <t>50/52</t>
  </si>
  <si>
    <t>54/56</t>
  </si>
  <si>
    <t>92/98</t>
  </si>
  <si>
    <t>104/110</t>
  </si>
  <si>
    <t>116/122</t>
  </si>
  <si>
    <t>128/134</t>
  </si>
  <si>
    <t>140/146</t>
  </si>
  <si>
    <t>26/27</t>
  </si>
  <si>
    <t>28/30</t>
  </si>
  <si>
    <t>31/33</t>
  </si>
  <si>
    <t>34/36</t>
  </si>
  <si>
    <t>37/39</t>
  </si>
  <si>
    <t>White</t>
  </si>
  <si>
    <t>Pink</t>
  </si>
  <si>
    <t>Dusty Blue</t>
  </si>
  <si>
    <t>Light Green</t>
  </si>
  <si>
    <t>Dark Blue</t>
  </si>
  <si>
    <t>Sweatpants</t>
  </si>
  <si>
    <t>Shorts</t>
  </si>
  <si>
    <t>Short sleeve T-shirt</t>
  </si>
  <si>
    <t>Sweatshirt</t>
  </si>
  <si>
    <t>Onesie</t>
  </si>
  <si>
    <t>Caps</t>
  </si>
  <si>
    <t>Boxers</t>
  </si>
  <si>
    <t>Socks</t>
  </si>
  <si>
    <t>Hats</t>
  </si>
  <si>
    <t>E</t>
  </si>
  <si>
    <t>LWAGAN 318 - CAP</t>
  </si>
  <si>
    <t>LWAGAN 319 - HAT</t>
  </si>
  <si>
    <t>LWADOUR 301 - SWIM HAT</t>
  </si>
  <si>
    <t>LWPASI 300 - 2-PACK LEGGINGS</t>
  </si>
  <si>
    <t>LWTAFFY 302 - T-SHIRT S/S</t>
  </si>
  <si>
    <t>LWTAFFY 309 - T-SHIRT S/S</t>
  </si>
  <si>
    <t>LWTAFFY 305 - T-SHIRT S/S</t>
  </si>
  <si>
    <t>LWTAFFY 303 - T-SHIRT S/S</t>
  </si>
  <si>
    <t>LWTAFFY 301 - T-SHIRT S/S</t>
  </si>
  <si>
    <t>LWTAFFY 304 - T-SHIRT S/S</t>
  </si>
  <si>
    <t>LWTAFFY 306 - T-SHIRT S/S</t>
  </si>
  <si>
    <t>LWAGAN 309 - 3-PACK BOXERS</t>
  </si>
  <si>
    <t>LWPASI 306 - SHORTS</t>
  </si>
  <si>
    <t>LWPASI 303 - SHORTS</t>
  </si>
  <si>
    <t>LWAGAN 308 - CAP</t>
  </si>
  <si>
    <t>LWPASI 305 - SHORTS</t>
  </si>
  <si>
    <t>LWPASI 302 - SHORTS</t>
  </si>
  <si>
    <t>LWTAFFY 300 - T-SHIRT S/S</t>
  </si>
  <si>
    <t>LWTAFFY 314 - T-SHIRT S/S</t>
  </si>
  <si>
    <t>LWTAFFY 313 - T-SHIRT S/S</t>
  </si>
  <si>
    <t>LWTAFFY 311 - T-SHIRT S/S</t>
  </si>
  <si>
    <t>LWTAFFY 315 - T-SHIRT S/S</t>
  </si>
  <si>
    <t>LWTAFFY 312 - T-SHIRT S/S</t>
  </si>
  <si>
    <t>LWPASI 301 - SWEATPANTS</t>
  </si>
  <si>
    <t>LWSAKU 301 - SWEATSHIRT</t>
  </si>
  <si>
    <t>LWTAFFY 307 - T-SHIRT S/S</t>
  </si>
  <si>
    <t>LWTAFFY 308 - T-SHIRT S/S</t>
  </si>
  <si>
    <t>LWSAKU 300 - SWEATSHIRT</t>
  </si>
  <si>
    <t>LWAGAN 310 - 3-PACK SOCKS</t>
  </si>
  <si>
    <t>LWTAJA 300 - T-SHIRT S/S</t>
  </si>
  <si>
    <t>LWDAY 300 - JUMPSUIT</t>
  </si>
  <si>
    <t>LWTAJA 301 - TOP</t>
  </si>
  <si>
    <t>48 - 50/52</t>
  </si>
  <si>
    <t>Mint</t>
  </si>
  <si>
    <t>Bright Green</t>
  </si>
  <si>
    <t>Black</t>
  </si>
  <si>
    <t>Tank top</t>
  </si>
  <si>
    <t>010-EUR EXP</t>
  </si>
  <si>
    <t>011-USD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</si>
</sst>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6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sz val="10"/>
      <color rgb="FF3F3F76"/>
      <name val="Calibri"/>
      <family val="2"/>
    </font>
    <font>
      <b/>
      <sz val="10"/>
      <name val="Calibri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CFEB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11" fillId="0" borderId="0"/>
    <xf numFmtId="0" fontId="13" fillId="7" borderId="9" applyNumberFormat="0" applyAlignment="0" applyProtection="0"/>
    <xf numFmtId="0" fontId="15" fillId="0" borderId="0"/>
  </cellStyleXfs>
  <cellXfs count="78">
    <xf numFmtId="0" fontId="0" fillId="0" borderId="0" xfId="0"/>
    <xf numFmtId="49" fontId="0" fillId="0" borderId="0" xfId="0" applyNumberFormat="1"/>
    <xf numFmtId="0" fontId="1" fillId="0" borderId="0" xfId="2" applyFont="1" applyAlignment="1">
      <alignment horizontal="left"/>
    </xf>
    <xf numFmtId="0" fontId="1" fillId="0" borderId="0" xfId="2" applyFont="1" applyAlignment="1">
      <alignment horizontal="center"/>
    </xf>
    <xf numFmtId="0" fontId="2" fillId="0" borderId="0" xfId="2" applyFont="1"/>
    <xf numFmtId="0" fontId="4" fillId="0" borderId="0" xfId="2" applyFont="1"/>
    <xf numFmtId="0" fontId="1" fillId="0" borderId="0" xfId="2" applyFont="1"/>
    <xf numFmtId="2" fontId="0" fillId="0" borderId="0" xfId="1" applyNumberFormat="1" applyFont="1"/>
    <xf numFmtId="0" fontId="4" fillId="0" borderId="0" xfId="2" applyFont="1" applyAlignment="1">
      <alignment horizontal="left"/>
    </xf>
    <xf numFmtId="1" fontId="0" fillId="0" borderId="2" xfId="0" applyNumberFormat="1" applyBorder="1"/>
    <xf numFmtId="2" fontId="0" fillId="0" borderId="2" xfId="1" applyNumberFormat="1" applyFont="1" applyBorder="1"/>
    <xf numFmtId="0" fontId="7" fillId="0" borderId="0" xfId="2" applyFont="1" applyAlignment="1">
      <alignment horizontal="center"/>
    </xf>
    <xf numFmtId="0" fontId="8" fillId="0" borderId="0" xfId="0" applyFont="1"/>
    <xf numFmtId="3" fontId="6" fillId="0" borderId="3" xfId="0" applyNumberFormat="1" applyFont="1" applyBorder="1"/>
    <xf numFmtId="0" fontId="10" fillId="0" borderId="0" xfId="0" applyFont="1" applyAlignment="1">
      <alignment wrapText="1"/>
    </xf>
    <xf numFmtId="4" fontId="6" fillId="0" borderId="4" xfId="0" applyNumberFormat="1" applyFont="1" applyBorder="1"/>
    <xf numFmtId="0" fontId="4" fillId="0" borderId="5" xfId="2" applyFont="1" applyBorder="1"/>
    <xf numFmtId="0" fontId="4" fillId="0" borderId="5" xfId="2" applyFont="1" applyBorder="1" applyAlignment="1">
      <alignment horizontal="left"/>
    </xf>
    <xf numFmtId="0" fontId="1" fillId="0" borderId="5" xfId="2" applyFont="1" applyBorder="1" applyAlignment="1">
      <alignment horizontal="left"/>
    </xf>
    <xf numFmtId="0" fontId="1" fillId="0" borderId="5" xfId="2" applyFont="1" applyBorder="1" applyAlignment="1">
      <alignment horizontal="center"/>
    </xf>
    <xf numFmtId="0" fontId="1" fillId="0" borderId="5" xfId="2" applyFont="1" applyBorder="1"/>
    <xf numFmtId="0" fontId="8" fillId="2" borderId="1" xfId="2" applyFont="1" applyFill="1" applyBorder="1" applyAlignment="1">
      <alignment horizontal="center"/>
    </xf>
    <xf numFmtId="0" fontId="0" fillId="2" borderId="1" xfId="0" applyFill="1" applyBorder="1"/>
    <xf numFmtId="0" fontId="8" fillId="0" borderId="1" xfId="2" applyFont="1" applyBorder="1" applyAlignment="1">
      <alignment horizontal="center"/>
    </xf>
    <xf numFmtId="0" fontId="8" fillId="2" borderId="1" xfId="2" applyFont="1" applyFill="1" applyBorder="1"/>
    <xf numFmtId="2" fontId="0" fillId="0" borderId="2" xfId="1" applyNumberFormat="1" applyFont="1" applyFill="1" applyBorder="1"/>
    <xf numFmtId="1" fontId="1" fillId="0" borderId="1" xfId="2" applyNumberFormat="1" applyFont="1" applyBorder="1" applyAlignment="1">
      <alignment horizontal="center"/>
    </xf>
    <xf numFmtId="2" fontId="1" fillId="0" borderId="1" xfId="1" applyNumberFormat="1" applyFont="1" applyBorder="1" applyAlignment="1">
      <alignment horizontal="center"/>
    </xf>
    <xf numFmtId="0" fontId="1" fillId="4" borderId="1" xfId="2" applyFont="1" applyFill="1" applyBorder="1" applyAlignment="1">
      <alignment horizontal="center"/>
    </xf>
    <xf numFmtId="0" fontId="1" fillId="5" borderId="1" xfId="2" applyFont="1" applyFill="1" applyBorder="1" applyAlignment="1">
      <alignment horizontal="center"/>
    </xf>
    <xf numFmtId="1" fontId="2" fillId="0" borderId="1" xfId="2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center"/>
    </xf>
    <xf numFmtId="0" fontId="1" fillId="3" borderId="2" xfId="2" applyFont="1" applyFill="1" applyBorder="1" applyAlignment="1">
      <alignment horizontal="center"/>
    </xf>
    <xf numFmtId="0" fontId="5" fillId="0" borderId="7" xfId="2" applyFont="1" applyBorder="1" applyAlignment="1">
      <alignment horizontal="center"/>
    </xf>
    <xf numFmtId="2" fontId="8" fillId="0" borderId="0" xfId="0" applyNumberFormat="1" applyFont="1"/>
    <xf numFmtId="0" fontId="8" fillId="2" borderId="6" xfId="2" applyFont="1" applyFill="1" applyBorder="1"/>
    <xf numFmtId="0" fontId="5" fillId="0" borderId="3" xfId="2" applyFont="1" applyBorder="1"/>
    <xf numFmtId="0" fontId="0" fillId="0" borderId="1" xfId="0" applyBorder="1"/>
    <xf numFmtId="0" fontId="1" fillId="2" borderId="1" xfId="2" applyFont="1" applyFill="1" applyBorder="1" applyAlignment="1">
      <alignment horizontal="center"/>
    </xf>
    <xf numFmtId="2" fontId="4" fillId="0" borderId="0" xfId="2" applyNumberFormat="1" applyFont="1"/>
    <xf numFmtId="2" fontId="7" fillId="0" borderId="0" xfId="2" applyNumberFormat="1" applyFont="1" applyAlignment="1">
      <alignment horizontal="center"/>
    </xf>
    <xf numFmtId="2" fontId="12" fillId="0" borderId="0" xfId="2" applyNumberFormat="1" applyFont="1"/>
    <xf numFmtId="1" fontId="5" fillId="0" borderId="8" xfId="2" applyNumberFormat="1" applyFont="1" applyBorder="1" applyAlignment="1">
      <alignment horizontal="center"/>
    </xf>
    <xf numFmtId="2" fontId="5" fillId="0" borderId="8" xfId="1" applyNumberFormat="1" applyFont="1" applyBorder="1" applyAlignment="1">
      <alignment horizontal="center"/>
    </xf>
    <xf numFmtId="0" fontId="1" fillId="2" borderId="3" xfId="2" applyFont="1" applyFill="1" applyBorder="1" applyAlignment="1">
      <alignment horizontal="center"/>
    </xf>
    <xf numFmtId="0" fontId="0" fillId="2" borderId="3" xfId="0" applyFill="1" applyBorder="1"/>
    <xf numFmtId="0" fontId="8" fillId="2" borderId="3" xfId="2" applyFont="1" applyFill="1" applyBorder="1" applyAlignment="1">
      <alignment horizontal="center"/>
    </xf>
    <xf numFmtId="1" fontId="3" fillId="2" borderId="3" xfId="2" applyNumberFormat="1" applyFill="1" applyBorder="1" applyAlignment="1">
      <alignment horizontal="center" wrapText="1"/>
    </xf>
    <xf numFmtId="2" fontId="3" fillId="2" borderId="4" xfId="1" applyNumberFormat="1" applyFont="1" applyFill="1" applyBorder="1" applyAlignment="1">
      <alignment horizontal="center" wrapText="1"/>
    </xf>
    <xf numFmtId="0" fontId="1" fillId="6" borderId="1" xfId="2" applyFont="1" applyFill="1" applyBorder="1" applyAlignment="1">
      <alignment horizontal="center"/>
    </xf>
    <xf numFmtId="0" fontId="1" fillId="0" borderId="7" xfId="2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3" xfId="0" applyBorder="1"/>
    <xf numFmtId="0" fontId="8" fillId="0" borderId="3" xfId="2" applyFont="1" applyBorder="1" applyAlignment="1">
      <alignment horizontal="center"/>
    </xf>
    <xf numFmtId="0" fontId="8" fillId="0" borderId="1" xfId="2" applyFont="1" applyBorder="1"/>
    <xf numFmtId="0" fontId="8" fillId="0" borderId="6" xfId="2" applyFont="1" applyBorder="1"/>
    <xf numFmtId="0" fontId="14" fillId="0" borderId="0" xfId="0" applyFont="1"/>
    <xf numFmtId="4" fontId="14" fillId="0" borderId="0" xfId="0" applyNumberFormat="1" applyFont="1"/>
    <xf numFmtId="49" fontId="10" fillId="0" borderId="0" xfId="0" applyNumberFormat="1" applyFont="1"/>
    <xf numFmtId="0" fontId="10" fillId="0" borderId="0" xfId="0" applyFont="1"/>
    <xf numFmtId="4" fontId="10" fillId="0" borderId="0" xfId="0" applyNumberFormat="1" applyFont="1"/>
    <xf numFmtId="0" fontId="13" fillId="7" borderId="9" xfId="4"/>
    <xf numFmtId="0" fontId="5" fillId="0" borderId="0" xfId="0" applyFont="1"/>
    <xf numFmtId="4" fontId="0" fillId="0" borderId="2" xfId="0" applyNumberFormat="1" applyBorder="1"/>
    <xf numFmtId="49" fontId="8" fillId="2" borderId="1" xfId="2" applyNumberFormat="1" applyFont="1" applyFill="1" applyBorder="1" applyAlignment="1">
      <alignment horizontal="center"/>
    </xf>
    <xf numFmtId="0" fontId="8" fillId="0" borderId="6" xfId="2" applyFont="1" applyBorder="1" applyAlignment="1">
      <alignment horizontal="center"/>
    </xf>
    <xf numFmtId="0" fontId="0" fillId="0" borderId="2" xfId="0" applyBorder="1"/>
    <xf numFmtId="0" fontId="9" fillId="2" borderId="7" xfId="2" applyFont="1" applyFill="1" applyBorder="1" applyAlignment="1">
      <alignment wrapText="1"/>
    </xf>
    <xf numFmtId="0" fontId="9" fillId="2" borderId="10" xfId="2" applyFont="1" applyFill="1" applyBorder="1" applyAlignment="1">
      <alignment wrapText="1"/>
    </xf>
    <xf numFmtId="0" fontId="9" fillId="2" borderId="3" xfId="2" applyFont="1" applyFill="1" applyBorder="1" applyAlignment="1">
      <alignment wrapText="1"/>
    </xf>
    <xf numFmtId="0" fontId="9" fillId="2" borderId="3" xfId="2" applyFont="1" applyFill="1" applyBorder="1" applyAlignment="1">
      <alignment horizontal="left" wrapText="1"/>
    </xf>
    <xf numFmtId="2" fontId="9" fillId="2" borderId="3" xfId="2" applyNumberFormat="1" applyFont="1" applyFill="1" applyBorder="1" applyAlignment="1">
      <alignment wrapText="1"/>
    </xf>
    <xf numFmtId="0" fontId="1" fillId="8" borderId="1" xfId="2" applyFont="1" applyFill="1" applyBorder="1" applyAlignment="1">
      <alignment horizontal="center"/>
    </xf>
    <xf numFmtId="0" fontId="1" fillId="2" borderId="11" xfId="2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5" borderId="2" xfId="2" applyFont="1" applyFill="1" applyBorder="1" applyAlignment="1">
      <alignment horizontal="center"/>
    </xf>
    <xf numFmtId="0" fontId="1" fillId="3" borderId="1" xfId="2" applyFont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</cellXfs>
  <cellStyles count="6">
    <cellStyle name="Comma" xfId="1" builtinId="3"/>
    <cellStyle name="Input" xfId="4" builtinId="20"/>
    <cellStyle name="Normal" xfId="0" builtinId="0"/>
    <cellStyle name="Normal 2" xfId="3" xr:uid="{00000000-0005-0000-0000-000002000000}"/>
    <cellStyle name="Normal 3" xfId="5" xr:uid="{AA1FD0A7-7D26-490F-AD52-62BFEE1CE480}"/>
    <cellStyle name="Normal 6" xfId="2" xr:uid="{00000000-0005-0000-0000-000003000000}"/>
  </cellStyles>
  <dxfs count="0"/>
  <tableStyles count="0" defaultTableStyle="TableStyleMedium9" defaultPivotStyle="PivotStyleLight16"/>
  <colors>
    <mruColors>
      <color rgb="FFB7FBC2"/>
      <color rgb="FFBFF3F3"/>
      <color rgb="FFF8E3BA"/>
      <color rgb="FFFFB3BE"/>
      <color rgb="FFFCFE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13</xdr:row>
      <xdr:rowOff>25400</xdr:rowOff>
    </xdr:from>
    <xdr:to>
      <xdr:col>0</xdr:col>
      <xdr:colOff>963500</xdr:colOff>
      <xdr:row>13</xdr:row>
      <xdr:rowOff>925400</xdr:rowOff>
    </xdr:to>
    <xdr:pic>
      <xdr:nvPicPr>
        <xdr:cNvPr id="2" name="picLWAGAN 309-577.jpg">
          <a:extLst>
            <a:ext uri="{FF2B5EF4-FFF2-40B4-BE49-F238E27FC236}">
              <a16:creationId xmlns:a16="http://schemas.microsoft.com/office/drawing/2014/main" id="{BC5BC380-2E36-4DB5-A9AF-95A26F4C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25400</xdr:rowOff>
    </xdr:from>
    <xdr:to>
      <xdr:col>0</xdr:col>
      <xdr:colOff>963500</xdr:colOff>
      <xdr:row>14</xdr:row>
      <xdr:rowOff>925400</xdr:rowOff>
    </xdr:to>
    <xdr:pic>
      <xdr:nvPicPr>
        <xdr:cNvPr id="3" name="picLWAGAN 318-468.jpg">
          <a:extLst>
            <a:ext uri="{FF2B5EF4-FFF2-40B4-BE49-F238E27FC236}">
              <a16:creationId xmlns:a16="http://schemas.microsoft.com/office/drawing/2014/main" id="{0D54D555-3554-4870-9251-EC52EB1A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20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25400</xdr:rowOff>
    </xdr:from>
    <xdr:to>
      <xdr:col>0</xdr:col>
      <xdr:colOff>963500</xdr:colOff>
      <xdr:row>15</xdr:row>
      <xdr:rowOff>925400</xdr:rowOff>
    </xdr:to>
    <xdr:pic>
      <xdr:nvPicPr>
        <xdr:cNvPr id="4" name="picLWAGAN 318-577.jpg">
          <a:extLst>
            <a:ext uri="{FF2B5EF4-FFF2-40B4-BE49-F238E27FC236}">
              <a16:creationId xmlns:a16="http://schemas.microsoft.com/office/drawing/2014/main" id="{459B78C0-ECA7-4E38-832C-9104E972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15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25400</xdr:rowOff>
    </xdr:from>
    <xdr:to>
      <xdr:col>0</xdr:col>
      <xdr:colOff>963500</xdr:colOff>
      <xdr:row>16</xdr:row>
      <xdr:rowOff>925400</xdr:rowOff>
    </xdr:to>
    <xdr:pic>
      <xdr:nvPicPr>
        <xdr:cNvPr id="5" name="picLWAGAN 308-522.jpg">
          <a:extLst>
            <a:ext uri="{FF2B5EF4-FFF2-40B4-BE49-F238E27FC236}">
              <a16:creationId xmlns:a16="http://schemas.microsoft.com/office/drawing/2014/main" id="{63844278-1F07-4DD6-A39C-D125DECF7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11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25400</xdr:rowOff>
    </xdr:from>
    <xdr:to>
      <xdr:col>0</xdr:col>
      <xdr:colOff>963500</xdr:colOff>
      <xdr:row>17</xdr:row>
      <xdr:rowOff>925400</xdr:rowOff>
    </xdr:to>
    <xdr:pic>
      <xdr:nvPicPr>
        <xdr:cNvPr id="6" name="picLWAGAN 308-577.jpg">
          <a:extLst>
            <a:ext uri="{FF2B5EF4-FFF2-40B4-BE49-F238E27FC236}">
              <a16:creationId xmlns:a16="http://schemas.microsoft.com/office/drawing/2014/main" id="{B613BA9E-D7F0-4641-81B5-D392B25FF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06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25400</xdr:rowOff>
    </xdr:from>
    <xdr:to>
      <xdr:col>0</xdr:col>
      <xdr:colOff>963500</xdr:colOff>
      <xdr:row>18</xdr:row>
      <xdr:rowOff>925400</xdr:rowOff>
    </xdr:to>
    <xdr:pic>
      <xdr:nvPicPr>
        <xdr:cNvPr id="7" name="picLWAGAN 308-995.jpg">
          <a:extLst>
            <a:ext uri="{FF2B5EF4-FFF2-40B4-BE49-F238E27FC236}">
              <a16:creationId xmlns:a16="http://schemas.microsoft.com/office/drawing/2014/main" id="{A9E24F6B-F179-4318-A268-217B4EA9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01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25400</xdr:rowOff>
    </xdr:from>
    <xdr:to>
      <xdr:col>0</xdr:col>
      <xdr:colOff>963500</xdr:colOff>
      <xdr:row>19</xdr:row>
      <xdr:rowOff>925400</xdr:rowOff>
    </xdr:to>
    <xdr:pic>
      <xdr:nvPicPr>
        <xdr:cNvPr id="8" name="picLWAGAN 308-8012.jpg">
          <a:extLst>
            <a:ext uri="{FF2B5EF4-FFF2-40B4-BE49-F238E27FC236}">
              <a16:creationId xmlns:a16="http://schemas.microsoft.com/office/drawing/2014/main" id="{6B2635A3-0C70-47E1-BF73-687BCB77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96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25400</xdr:rowOff>
    </xdr:from>
    <xdr:to>
      <xdr:col>0</xdr:col>
      <xdr:colOff>963500</xdr:colOff>
      <xdr:row>20</xdr:row>
      <xdr:rowOff>925400</xdr:rowOff>
    </xdr:to>
    <xdr:pic>
      <xdr:nvPicPr>
        <xdr:cNvPr id="9" name="picLWAGAN 319-577.jpg">
          <a:extLst>
            <a:ext uri="{FF2B5EF4-FFF2-40B4-BE49-F238E27FC236}">
              <a16:creationId xmlns:a16="http://schemas.microsoft.com/office/drawing/2014/main" id="{F862C5FC-CDDE-4ACF-86BB-A97977A0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92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25400</xdr:rowOff>
    </xdr:from>
    <xdr:to>
      <xdr:col>0</xdr:col>
      <xdr:colOff>963500</xdr:colOff>
      <xdr:row>21</xdr:row>
      <xdr:rowOff>925400</xdr:rowOff>
    </xdr:to>
    <xdr:pic>
      <xdr:nvPicPr>
        <xdr:cNvPr id="10" name="picLWAGAN 319-8012.jpg">
          <a:extLst>
            <a:ext uri="{FF2B5EF4-FFF2-40B4-BE49-F238E27FC236}">
              <a16:creationId xmlns:a16="http://schemas.microsoft.com/office/drawing/2014/main" id="{EC4AB2DA-04DB-40C7-B801-E9F65B8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787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25400</xdr:rowOff>
    </xdr:from>
    <xdr:to>
      <xdr:col>0</xdr:col>
      <xdr:colOff>963500</xdr:colOff>
      <xdr:row>22</xdr:row>
      <xdr:rowOff>925400</xdr:rowOff>
    </xdr:to>
    <xdr:pic>
      <xdr:nvPicPr>
        <xdr:cNvPr id="11" name="picLWADOUR 301-446.jpg">
          <a:extLst>
            <a:ext uri="{FF2B5EF4-FFF2-40B4-BE49-F238E27FC236}">
              <a16:creationId xmlns:a16="http://schemas.microsoft.com/office/drawing/2014/main" id="{7395526C-4344-429E-9F98-E22B1543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882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25400</xdr:rowOff>
    </xdr:from>
    <xdr:to>
      <xdr:col>0</xdr:col>
      <xdr:colOff>963500</xdr:colOff>
      <xdr:row>23</xdr:row>
      <xdr:rowOff>925400</xdr:rowOff>
    </xdr:to>
    <xdr:pic>
      <xdr:nvPicPr>
        <xdr:cNvPr id="12" name="picLWADOUR 301-701.jpg">
          <a:extLst>
            <a:ext uri="{FF2B5EF4-FFF2-40B4-BE49-F238E27FC236}">
              <a16:creationId xmlns:a16="http://schemas.microsoft.com/office/drawing/2014/main" id="{7A66D014-B7D7-4477-9884-16B72A42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977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25400</xdr:rowOff>
    </xdr:from>
    <xdr:to>
      <xdr:col>0</xdr:col>
      <xdr:colOff>963500</xdr:colOff>
      <xdr:row>24</xdr:row>
      <xdr:rowOff>925400</xdr:rowOff>
    </xdr:to>
    <xdr:pic>
      <xdr:nvPicPr>
        <xdr:cNvPr id="13" name="picLWDAY 300-468.jpg">
          <a:extLst>
            <a:ext uri="{FF2B5EF4-FFF2-40B4-BE49-F238E27FC236}">
              <a16:creationId xmlns:a16="http://schemas.microsoft.com/office/drawing/2014/main" id="{A3E42429-698A-4F5F-8CF4-FA804D8AE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073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25400</xdr:rowOff>
    </xdr:from>
    <xdr:to>
      <xdr:col>0</xdr:col>
      <xdr:colOff>963500</xdr:colOff>
      <xdr:row>25</xdr:row>
      <xdr:rowOff>925400</xdr:rowOff>
    </xdr:to>
    <xdr:pic>
      <xdr:nvPicPr>
        <xdr:cNvPr id="14" name="picLWTAFFY 302-522.jpg">
          <a:extLst>
            <a:ext uri="{FF2B5EF4-FFF2-40B4-BE49-F238E27FC236}">
              <a16:creationId xmlns:a16="http://schemas.microsoft.com/office/drawing/2014/main" id="{6E43751B-505F-4147-985D-A2C09BAD3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168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25400</xdr:rowOff>
    </xdr:from>
    <xdr:to>
      <xdr:col>0</xdr:col>
      <xdr:colOff>963500</xdr:colOff>
      <xdr:row>26</xdr:row>
      <xdr:rowOff>925400</xdr:rowOff>
    </xdr:to>
    <xdr:pic>
      <xdr:nvPicPr>
        <xdr:cNvPr id="15" name="picLWTAFFY 302-577.jpg">
          <a:extLst>
            <a:ext uri="{FF2B5EF4-FFF2-40B4-BE49-F238E27FC236}">
              <a16:creationId xmlns:a16="http://schemas.microsoft.com/office/drawing/2014/main" id="{7E10E84C-A5B6-4A60-BB8C-45D79C954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263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25400</xdr:rowOff>
    </xdr:from>
    <xdr:to>
      <xdr:col>0</xdr:col>
      <xdr:colOff>963500</xdr:colOff>
      <xdr:row>27</xdr:row>
      <xdr:rowOff>925400</xdr:rowOff>
    </xdr:to>
    <xdr:pic>
      <xdr:nvPicPr>
        <xdr:cNvPr id="16" name="picLWTAFFY 302-8001.jpg">
          <a:extLst>
            <a:ext uri="{FF2B5EF4-FFF2-40B4-BE49-F238E27FC236}">
              <a16:creationId xmlns:a16="http://schemas.microsoft.com/office/drawing/2014/main" id="{7BEACFC4-387B-4F8A-A68A-FD43193A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358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25400</xdr:rowOff>
    </xdr:from>
    <xdr:to>
      <xdr:col>0</xdr:col>
      <xdr:colOff>963500</xdr:colOff>
      <xdr:row>28</xdr:row>
      <xdr:rowOff>925400</xdr:rowOff>
    </xdr:to>
    <xdr:pic>
      <xdr:nvPicPr>
        <xdr:cNvPr id="17" name="picLWTAFFY 309-577.jpg">
          <a:extLst>
            <a:ext uri="{FF2B5EF4-FFF2-40B4-BE49-F238E27FC236}">
              <a16:creationId xmlns:a16="http://schemas.microsoft.com/office/drawing/2014/main" id="{88809C1D-3B7A-4814-9655-D0F5771C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454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25400</xdr:rowOff>
    </xdr:from>
    <xdr:to>
      <xdr:col>0</xdr:col>
      <xdr:colOff>963500</xdr:colOff>
      <xdr:row>29</xdr:row>
      <xdr:rowOff>925400</xdr:rowOff>
    </xdr:to>
    <xdr:pic>
      <xdr:nvPicPr>
        <xdr:cNvPr id="18" name="picLWTAFFY 309-701.jpg">
          <a:extLst>
            <a:ext uri="{FF2B5EF4-FFF2-40B4-BE49-F238E27FC236}">
              <a16:creationId xmlns:a16="http://schemas.microsoft.com/office/drawing/2014/main" id="{B3B34567-AAEA-49CD-9AE3-5B4669D2D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549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25400</xdr:rowOff>
    </xdr:from>
    <xdr:to>
      <xdr:col>0</xdr:col>
      <xdr:colOff>963500</xdr:colOff>
      <xdr:row>30</xdr:row>
      <xdr:rowOff>925400</xdr:rowOff>
    </xdr:to>
    <xdr:pic>
      <xdr:nvPicPr>
        <xdr:cNvPr id="19" name="picLWTAFFY 309-8001.jpg">
          <a:extLst>
            <a:ext uri="{FF2B5EF4-FFF2-40B4-BE49-F238E27FC236}">
              <a16:creationId xmlns:a16="http://schemas.microsoft.com/office/drawing/2014/main" id="{B8E3F420-96BF-42DE-95F4-1B3131C2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644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25400</xdr:rowOff>
    </xdr:from>
    <xdr:to>
      <xdr:col>0</xdr:col>
      <xdr:colOff>963500</xdr:colOff>
      <xdr:row>31</xdr:row>
      <xdr:rowOff>925400</xdr:rowOff>
    </xdr:to>
    <xdr:pic>
      <xdr:nvPicPr>
        <xdr:cNvPr id="20" name="picLWTAFFY 305-522.jpg">
          <a:extLst>
            <a:ext uri="{FF2B5EF4-FFF2-40B4-BE49-F238E27FC236}">
              <a16:creationId xmlns:a16="http://schemas.microsoft.com/office/drawing/2014/main" id="{B26E9A58-06AB-4972-B26E-B9C61238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739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25400</xdr:rowOff>
    </xdr:from>
    <xdr:to>
      <xdr:col>0</xdr:col>
      <xdr:colOff>963500</xdr:colOff>
      <xdr:row>32</xdr:row>
      <xdr:rowOff>925400</xdr:rowOff>
    </xdr:to>
    <xdr:pic>
      <xdr:nvPicPr>
        <xdr:cNvPr id="21" name="picLWTAFFY 305-8012.jpg">
          <a:extLst>
            <a:ext uri="{FF2B5EF4-FFF2-40B4-BE49-F238E27FC236}">
              <a16:creationId xmlns:a16="http://schemas.microsoft.com/office/drawing/2014/main" id="{29CE0A7B-8EEE-4214-B144-FDB65C47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835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25400</xdr:rowOff>
    </xdr:from>
    <xdr:to>
      <xdr:col>0</xdr:col>
      <xdr:colOff>963500</xdr:colOff>
      <xdr:row>33</xdr:row>
      <xdr:rowOff>925400</xdr:rowOff>
    </xdr:to>
    <xdr:pic>
      <xdr:nvPicPr>
        <xdr:cNvPr id="22" name="picLWTAFFY 303-522.jpg">
          <a:extLst>
            <a:ext uri="{FF2B5EF4-FFF2-40B4-BE49-F238E27FC236}">
              <a16:creationId xmlns:a16="http://schemas.microsoft.com/office/drawing/2014/main" id="{7CB8E021-5954-4620-8D26-912FBBB1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1930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25400</xdr:rowOff>
    </xdr:from>
    <xdr:to>
      <xdr:col>0</xdr:col>
      <xdr:colOff>963500</xdr:colOff>
      <xdr:row>34</xdr:row>
      <xdr:rowOff>925400</xdr:rowOff>
    </xdr:to>
    <xdr:pic>
      <xdr:nvPicPr>
        <xdr:cNvPr id="23" name="picLWTAFFY 303-577.jpg">
          <a:extLst>
            <a:ext uri="{FF2B5EF4-FFF2-40B4-BE49-F238E27FC236}">
              <a16:creationId xmlns:a16="http://schemas.microsoft.com/office/drawing/2014/main" id="{C704CE89-77BB-4EA8-8901-595F6BEF4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025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25400</xdr:rowOff>
    </xdr:from>
    <xdr:to>
      <xdr:col>0</xdr:col>
      <xdr:colOff>963500</xdr:colOff>
      <xdr:row>35</xdr:row>
      <xdr:rowOff>925400</xdr:rowOff>
    </xdr:to>
    <xdr:pic>
      <xdr:nvPicPr>
        <xdr:cNvPr id="24" name="picLWTAFFY 303-8001.jpg">
          <a:extLst>
            <a:ext uri="{FF2B5EF4-FFF2-40B4-BE49-F238E27FC236}">
              <a16:creationId xmlns:a16="http://schemas.microsoft.com/office/drawing/2014/main" id="{B577C962-F7FB-4E3F-8F93-5C2A4DF3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120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25400</xdr:rowOff>
    </xdr:from>
    <xdr:to>
      <xdr:col>0</xdr:col>
      <xdr:colOff>963500</xdr:colOff>
      <xdr:row>36</xdr:row>
      <xdr:rowOff>925400</xdr:rowOff>
    </xdr:to>
    <xdr:pic>
      <xdr:nvPicPr>
        <xdr:cNvPr id="25" name="picLWTAFFY 301-577.jpg">
          <a:extLst>
            <a:ext uri="{FF2B5EF4-FFF2-40B4-BE49-F238E27FC236}">
              <a16:creationId xmlns:a16="http://schemas.microsoft.com/office/drawing/2014/main" id="{E662EF60-9112-45C6-913F-341A42D0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216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25400</xdr:rowOff>
    </xdr:from>
    <xdr:to>
      <xdr:col>0</xdr:col>
      <xdr:colOff>963500</xdr:colOff>
      <xdr:row>37</xdr:row>
      <xdr:rowOff>925400</xdr:rowOff>
    </xdr:to>
    <xdr:pic>
      <xdr:nvPicPr>
        <xdr:cNvPr id="26" name="picLWTAFFY 301-701.jpg">
          <a:extLst>
            <a:ext uri="{FF2B5EF4-FFF2-40B4-BE49-F238E27FC236}">
              <a16:creationId xmlns:a16="http://schemas.microsoft.com/office/drawing/2014/main" id="{05D86316-28D0-4B70-BEF2-D53C82E3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311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25400</xdr:rowOff>
    </xdr:from>
    <xdr:to>
      <xdr:col>0</xdr:col>
      <xdr:colOff>963500</xdr:colOff>
      <xdr:row>38</xdr:row>
      <xdr:rowOff>925400</xdr:rowOff>
    </xdr:to>
    <xdr:pic>
      <xdr:nvPicPr>
        <xdr:cNvPr id="27" name="picLWTAFFY 301-8001.jpg">
          <a:extLst>
            <a:ext uri="{FF2B5EF4-FFF2-40B4-BE49-F238E27FC236}">
              <a16:creationId xmlns:a16="http://schemas.microsoft.com/office/drawing/2014/main" id="{BD3A93A6-7BB1-441A-88EB-DF4675F07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406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25400</xdr:rowOff>
    </xdr:from>
    <xdr:to>
      <xdr:col>0</xdr:col>
      <xdr:colOff>963500</xdr:colOff>
      <xdr:row>39</xdr:row>
      <xdr:rowOff>925400</xdr:rowOff>
    </xdr:to>
    <xdr:pic>
      <xdr:nvPicPr>
        <xdr:cNvPr id="28" name="picLWTAFFY 304-522.jpg">
          <a:extLst>
            <a:ext uri="{FF2B5EF4-FFF2-40B4-BE49-F238E27FC236}">
              <a16:creationId xmlns:a16="http://schemas.microsoft.com/office/drawing/2014/main" id="{320F8E22-87C9-43B5-A3AD-AAC59FD4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01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25400</xdr:rowOff>
    </xdr:from>
    <xdr:to>
      <xdr:col>0</xdr:col>
      <xdr:colOff>963500</xdr:colOff>
      <xdr:row>40</xdr:row>
      <xdr:rowOff>925400</xdr:rowOff>
    </xdr:to>
    <xdr:pic>
      <xdr:nvPicPr>
        <xdr:cNvPr id="29" name="picLWTAFFY 304-701.jpg">
          <a:extLst>
            <a:ext uri="{FF2B5EF4-FFF2-40B4-BE49-F238E27FC236}">
              <a16:creationId xmlns:a16="http://schemas.microsoft.com/office/drawing/2014/main" id="{7AC7416D-FEA3-4345-AE09-A04915ED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597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25400</xdr:rowOff>
    </xdr:from>
    <xdr:to>
      <xdr:col>0</xdr:col>
      <xdr:colOff>963500</xdr:colOff>
      <xdr:row>41</xdr:row>
      <xdr:rowOff>925400</xdr:rowOff>
    </xdr:to>
    <xdr:pic>
      <xdr:nvPicPr>
        <xdr:cNvPr id="30" name="picLWTAFFY 304-8001.jpg">
          <a:extLst>
            <a:ext uri="{FF2B5EF4-FFF2-40B4-BE49-F238E27FC236}">
              <a16:creationId xmlns:a16="http://schemas.microsoft.com/office/drawing/2014/main" id="{BD7F1D95-1ABE-4BFD-8DEF-30C5EDA5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692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25400</xdr:rowOff>
    </xdr:from>
    <xdr:to>
      <xdr:col>0</xdr:col>
      <xdr:colOff>963500</xdr:colOff>
      <xdr:row>42</xdr:row>
      <xdr:rowOff>925400</xdr:rowOff>
    </xdr:to>
    <xdr:pic>
      <xdr:nvPicPr>
        <xdr:cNvPr id="31" name="picLWTAFFY 306-577.jpg">
          <a:extLst>
            <a:ext uri="{FF2B5EF4-FFF2-40B4-BE49-F238E27FC236}">
              <a16:creationId xmlns:a16="http://schemas.microsoft.com/office/drawing/2014/main" id="{23531412-898E-44CB-A27F-665AADB0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787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25400</xdr:rowOff>
    </xdr:from>
    <xdr:to>
      <xdr:col>0</xdr:col>
      <xdr:colOff>963500</xdr:colOff>
      <xdr:row>43</xdr:row>
      <xdr:rowOff>925400</xdr:rowOff>
    </xdr:to>
    <xdr:pic>
      <xdr:nvPicPr>
        <xdr:cNvPr id="32" name="picLWTAFFY 306-701.jpg">
          <a:extLst>
            <a:ext uri="{FF2B5EF4-FFF2-40B4-BE49-F238E27FC236}">
              <a16:creationId xmlns:a16="http://schemas.microsoft.com/office/drawing/2014/main" id="{BFD9C659-A397-4089-AD37-57A10373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882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25400</xdr:rowOff>
    </xdr:from>
    <xdr:to>
      <xdr:col>0</xdr:col>
      <xdr:colOff>963500</xdr:colOff>
      <xdr:row>44</xdr:row>
      <xdr:rowOff>925400</xdr:rowOff>
    </xdr:to>
    <xdr:pic>
      <xdr:nvPicPr>
        <xdr:cNvPr id="33" name="picLWTAFFY 300-468.jpg">
          <a:extLst>
            <a:ext uri="{FF2B5EF4-FFF2-40B4-BE49-F238E27FC236}">
              <a16:creationId xmlns:a16="http://schemas.microsoft.com/office/drawing/2014/main" id="{3205F6C0-8DC6-4F90-97AD-A417C0127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2978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25400</xdr:rowOff>
    </xdr:from>
    <xdr:to>
      <xdr:col>0</xdr:col>
      <xdr:colOff>963500</xdr:colOff>
      <xdr:row>45</xdr:row>
      <xdr:rowOff>925400</xdr:rowOff>
    </xdr:to>
    <xdr:pic>
      <xdr:nvPicPr>
        <xdr:cNvPr id="34" name="picLWTAFFY 300-577.jpg">
          <a:extLst>
            <a:ext uri="{FF2B5EF4-FFF2-40B4-BE49-F238E27FC236}">
              <a16:creationId xmlns:a16="http://schemas.microsoft.com/office/drawing/2014/main" id="{8E842DCB-226B-476C-8FEA-14ABDE50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073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25400</xdr:rowOff>
    </xdr:from>
    <xdr:to>
      <xdr:col>0</xdr:col>
      <xdr:colOff>963500</xdr:colOff>
      <xdr:row>46</xdr:row>
      <xdr:rowOff>925400</xdr:rowOff>
    </xdr:to>
    <xdr:pic>
      <xdr:nvPicPr>
        <xdr:cNvPr id="35" name="picLWTAFFY 300-701.jpg">
          <a:extLst>
            <a:ext uri="{FF2B5EF4-FFF2-40B4-BE49-F238E27FC236}">
              <a16:creationId xmlns:a16="http://schemas.microsoft.com/office/drawing/2014/main" id="{88AA3FBD-430E-4A43-9041-5628734C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168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25400</xdr:rowOff>
    </xdr:from>
    <xdr:to>
      <xdr:col>0</xdr:col>
      <xdr:colOff>963500</xdr:colOff>
      <xdr:row>47</xdr:row>
      <xdr:rowOff>925400</xdr:rowOff>
    </xdr:to>
    <xdr:pic>
      <xdr:nvPicPr>
        <xdr:cNvPr id="36" name="picLWTAFFY 300-8001.jpg">
          <a:extLst>
            <a:ext uri="{FF2B5EF4-FFF2-40B4-BE49-F238E27FC236}">
              <a16:creationId xmlns:a16="http://schemas.microsoft.com/office/drawing/2014/main" id="{B256E4BB-0711-4F4A-A6A3-78367923E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263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25400</xdr:rowOff>
    </xdr:from>
    <xdr:to>
      <xdr:col>0</xdr:col>
      <xdr:colOff>963500</xdr:colOff>
      <xdr:row>48</xdr:row>
      <xdr:rowOff>925400</xdr:rowOff>
    </xdr:to>
    <xdr:pic>
      <xdr:nvPicPr>
        <xdr:cNvPr id="37" name="picLWTAFFY 314-577.jpg">
          <a:extLst>
            <a:ext uri="{FF2B5EF4-FFF2-40B4-BE49-F238E27FC236}">
              <a16:creationId xmlns:a16="http://schemas.microsoft.com/office/drawing/2014/main" id="{CED233EE-D342-4D03-8087-31C3D1F1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359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25400</xdr:rowOff>
    </xdr:from>
    <xdr:to>
      <xdr:col>0</xdr:col>
      <xdr:colOff>963500</xdr:colOff>
      <xdr:row>49</xdr:row>
      <xdr:rowOff>925400</xdr:rowOff>
    </xdr:to>
    <xdr:pic>
      <xdr:nvPicPr>
        <xdr:cNvPr id="38" name="picLWTAFFY 314-8001.jpg">
          <a:extLst>
            <a:ext uri="{FF2B5EF4-FFF2-40B4-BE49-F238E27FC236}">
              <a16:creationId xmlns:a16="http://schemas.microsoft.com/office/drawing/2014/main" id="{DBC32828-A45D-46E2-A31B-91190A7B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454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25400</xdr:rowOff>
    </xdr:from>
    <xdr:to>
      <xdr:col>0</xdr:col>
      <xdr:colOff>963500</xdr:colOff>
      <xdr:row>50</xdr:row>
      <xdr:rowOff>925400</xdr:rowOff>
    </xdr:to>
    <xdr:pic>
      <xdr:nvPicPr>
        <xdr:cNvPr id="39" name="picLWTAFFY 313-701.jpg">
          <a:extLst>
            <a:ext uri="{FF2B5EF4-FFF2-40B4-BE49-F238E27FC236}">
              <a16:creationId xmlns:a16="http://schemas.microsoft.com/office/drawing/2014/main" id="{8F4E653A-F9CD-49BE-91C9-2E974E9B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549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25400</xdr:rowOff>
    </xdr:from>
    <xdr:to>
      <xdr:col>0</xdr:col>
      <xdr:colOff>963500</xdr:colOff>
      <xdr:row>51</xdr:row>
      <xdr:rowOff>925400</xdr:rowOff>
    </xdr:to>
    <xdr:pic>
      <xdr:nvPicPr>
        <xdr:cNvPr id="40" name="picLWTAFFY 311-701.jpg">
          <a:extLst>
            <a:ext uri="{FF2B5EF4-FFF2-40B4-BE49-F238E27FC236}">
              <a16:creationId xmlns:a16="http://schemas.microsoft.com/office/drawing/2014/main" id="{A410F6A5-1045-4668-9E79-E42C70A0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644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25400</xdr:rowOff>
    </xdr:from>
    <xdr:to>
      <xdr:col>0</xdr:col>
      <xdr:colOff>963500</xdr:colOff>
      <xdr:row>52</xdr:row>
      <xdr:rowOff>925400</xdr:rowOff>
    </xdr:to>
    <xdr:pic>
      <xdr:nvPicPr>
        <xdr:cNvPr id="41" name="picLWTAFFY 311-8001.jpg">
          <a:extLst>
            <a:ext uri="{FF2B5EF4-FFF2-40B4-BE49-F238E27FC236}">
              <a16:creationId xmlns:a16="http://schemas.microsoft.com/office/drawing/2014/main" id="{B5192365-1643-4D53-BB6D-457A7245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740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25400</xdr:rowOff>
    </xdr:from>
    <xdr:to>
      <xdr:col>0</xdr:col>
      <xdr:colOff>963500</xdr:colOff>
      <xdr:row>53</xdr:row>
      <xdr:rowOff>925400</xdr:rowOff>
    </xdr:to>
    <xdr:pic>
      <xdr:nvPicPr>
        <xdr:cNvPr id="42" name="picLWTAFFY 315-577.jpg">
          <a:extLst>
            <a:ext uri="{FF2B5EF4-FFF2-40B4-BE49-F238E27FC236}">
              <a16:creationId xmlns:a16="http://schemas.microsoft.com/office/drawing/2014/main" id="{1E105F6D-F770-4FCC-9AB6-4D84BA82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835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25400</xdr:rowOff>
    </xdr:from>
    <xdr:to>
      <xdr:col>0</xdr:col>
      <xdr:colOff>963500</xdr:colOff>
      <xdr:row>54</xdr:row>
      <xdr:rowOff>925400</xdr:rowOff>
    </xdr:to>
    <xdr:pic>
      <xdr:nvPicPr>
        <xdr:cNvPr id="43" name="picLWTAFFY 315-701.jpg">
          <a:extLst>
            <a:ext uri="{FF2B5EF4-FFF2-40B4-BE49-F238E27FC236}">
              <a16:creationId xmlns:a16="http://schemas.microsoft.com/office/drawing/2014/main" id="{D492E91A-B23B-4A2E-8708-E0B6594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3930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25400</xdr:rowOff>
    </xdr:from>
    <xdr:to>
      <xdr:col>0</xdr:col>
      <xdr:colOff>963500</xdr:colOff>
      <xdr:row>55</xdr:row>
      <xdr:rowOff>925400</xdr:rowOff>
    </xdr:to>
    <xdr:pic>
      <xdr:nvPicPr>
        <xdr:cNvPr id="44" name="picLWTAFFY 312-577.jpg">
          <a:extLst>
            <a:ext uri="{FF2B5EF4-FFF2-40B4-BE49-F238E27FC236}">
              <a16:creationId xmlns:a16="http://schemas.microsoft.com/office/drawing/2014/main" id="{9F663F35-2099-4633-999E-76F76BA2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025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25400</xdr:rowOff>
    </xdr:from>
    <xdr:to>
      <xdr:col>0</xdr:col>
      <xdr:colOff>963500</xdr:colOff>
      <xdr:row>56</xdr:row>
      <xdr:rowOff>925400</xdr:rowOff>
    </xdr:to>
    <xdr:pic>
      <xdr:nvPicPr>
        <xdr:cNvPr id="45" name="picLWTAFFY 312-701.jpg">
          <a:extLst>
            <a:ext uri="{FF2B5EF4-FFF2-40B4-BE49-F238E27FC236}">
              <a16:creationId xmlns:a16="http://schemas.microsoft.com/office/drawing/2014/main" id="{5DB42E12-AEFF-4C9C-BBB7-50EF5AC69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121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25400</xdr:rowOff>
    </xdr:from>
    <xdr:to>
      <xdr:col>0</xdr:col>
      <xdr:colOff>963500</xdr:colOff>
      <xdr:row>57</xdr:row>
      <xdr:rowOff>925400</xdr:rowOff>
    </xdr:to>
    <xdr:pic>
      <xdr:nvPicPr>
        <xdr:cNvPr id="46" name="picLWTAFFY 307-522.jpg">
          <a:extLst>
            <a:ext uri="{FF2B5EF4-FFF2-40B4-BE49-F238E27FC236}">
              <a16:creationId xmlns:a16="http://schemas.microsoft.com/office/drawing/2014/main" id="{C53C380D-1FCC-462D-97BB-63AAB57C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216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25400</xdr:rowOff>
    </xdr:from>
    <xdr:to>
      <xdr:col>0</xdr:col>
      <xdr:colOff>963500</xdr:colOff>
      <xdr:row>58</xdr:row>
      <xdr:rowOff>925400</xdr:rowOff>
    </xdr:to>
    <xdr:pic>
      <xdr:nvPicPr>
        <xdr:cNvPr id="47" name="picLWTAFFY 307-8012.jpg">
          <a:extLst>
            <a:ext uri="{FF2B5EF4-FFF2-40B4-BE49-F238E27FC236}">
              <a16:creationId xmlns:a16="http://schemas.microsoft.com/office/drawing/2014/main" id="{F298F391-5AB9-452A-B3D8-E46E12AAD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311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25400</xdr:rowOff>
    </xdr:from>
    <xdr:to>
      <xdr:col>0</xdr:col>
      <xdr:colOff>963500</xdr:colOff>
      <xdr:row>59</xdr:row>
      <xdr:rowOff>925400</xdr:rowOff>
    </xdr:to>
    <xdr:pic>
      <xdr:nvPicPr>
        <xdr:cNvPr id="48" name="picLWTAFFY 308-522.jpg">
          <a:extLst>
            <a:ext uri="{FF2B5EF4-FFF2-40B4-BE49-F238E27FC236}">
              <a16:creationId xmlns:a16="http://schemas.microsoft.com/office/drawing/2014/main" id="{6E411023-FFD9-46BF-A13A-965A16A4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406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25400</xdr:rowOff>
    </xdr:from>
    <xdr:to>
      <xdr:col>0</xdr:col>
      <xdr:colOff>963500</xdr:colOff>
      <xdr:row>60</xdr:row>
      <xdr:rowOff>925400</xdr:rowOff>
    </xdr:to>
    <xdr:pic>
      <xdr:nvPicPr>
        <xdr:cNvPr id="49" name="picLWTAFFY 308-8001.jpg">
          <a:extLst>
            <a:ext uri="{FF2B5EF4-FFF2-40B4-BE49-F238E27FC236}">
              <a16:creationId xmlns:a16="http://schemas.microsoft.com/office/drawing/2014/main" id="{A4F14C67-52B8-49A9-A1A2-9BA8F421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502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25400</xdr:rowOff>
    </xdr:from>
    <xdr:to>
      <xdr:col>0</xdr:col>
      <xdr:colOff>963500</xdr:colOff>
      <xdr:row>61</xdr:row>
      <xdr:rowOff>925400</xdr:rowOff>
    </xdr:to>
    <xdr:pic>
      <xdr:nvPicPr>
        <xdr:cNvPr id="50" name="picLWTAFFY 308-8012.jpg">
          <a:extLst>
            <a:ext uri="{FF2B5EF4-FFF2-40B4-BE49-F238E27FC236}">
              <a16:creationId xmlns:a16="http://schemas.microsoft.com/office/drawing/2014/main" id="{63962E41-E302-4BED-ABD4-E8966679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597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25400</xdr:rowOff>
    </xdr:from>
    <xdr:to>
      <xdr:col>0</xdr:col>
      <xdr:colOff>963500</xdr:colOff>
      <xdr:row>62</xdr:row>
      <xdr:rowOff>925400</xdr:rowOff>
    </xdr:to>
    <xdr:pic>
      <xdr:nvPicPr>
        <xdr:cNvPr id="51" name="picLWTAJA 300-101.jpg">
          <a:extLst>
            <a:ext uri="{FF2B5EF4-FFF2-40B4-BE49-F238E27FC236}">
              <a16:creationId xmlns:a16="http://schemas.microsoft.com/office/drawing/2014/main" id="{0D732A70-C0F2-4FEE-8859-29914A22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692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25400</xdr:rowOff>
    </xdr:from>
    <xdr:to>
      <xdr:col>0</xdr:col>
      <xdr:colOff>963500</xdr:colOff>
      <xdr:row>63</xdr:row>
      <xdr:rowOff>925400</xdr:rowOff>
    </xdr:to>
    <xdr:pic>
      <xdr:nvPicPr>
        <xdr:cNvPr id="52" name="picLWTAJA 300-468.jpg">
          <a:extLst>
            <a:ext uri="{FF2B5EF4-FFF2-40B4-BE49-F238E27FC236}">
              <a16:creationId xmlns:a16="http://schemas.microsoft.com/office/drawing/2014/main" id="{AACC108E-7F20-468E-B314-796DE009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787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25400</xdr:rowOff>
    </xdr:from>
    <xdr:to>
      <xdr:col>0</xdr:col>
      <xdr:colOff>963500</xdr:colOff>
      <xdr:row>64</xdr:row>
      <xdr:rowOff>925400</xdr:rowOff>
    </xdr:to>
    <xdr:pic>
      <xdr:nvPicPr>
        <xdr:cNvPr id="53" name="picLWPASI 300-446.jpg">
          <a:extLst>
            <a:ext uri="{FF2B5EF4-FFF2-40B4-BE49-F238E27FC236}">
              <a16:creationId xmlns:a16="http://schemas.microsoft.com/office/drawing/2014/main" id="{2E7B7179-1F5A-4D0A-9B29-95FD24C4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883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25400</xdr:rowOff>
    </xdr:from>
    <xdr:to>
      <xdr:col>0</xdr:col>
      <xdr:colOff>963500</xdr:colOff>
      <xdr:row>65</xdr:row>
      <xdr:rowOff>925400</xdr:rowOff>
    </xdr:to>
    <xdr:pic>
      <xdr:nvPicPr>
        <xdr:cNvPr id="54" name="picLWPASI 306-577.jpg">
          <a:extLst>
            <a:ext uri="{FF2B5EF4-FFF2-40B4-BE49-F238E27FC236}">
              <a16:creationId xmlns:a16="http://schemas.microsoft.com/office/drawing/2014/main" id="{8612C974-3486-4692-8AE7-173DAB76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4978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25400</xdr:rowOff>
    </xdr:from>
    <xdr:to>
      <xdr:col>0</xdr:col>
      <xdr:colOff>963500</xdr:colOff>
      <xdr:row>66</xdr:row>
      <xdr:rowOff>925400</xdr:rowOff>
    </xdr:to>
    <xdr:pic>
      <xdr:nvPicPr>
        <xdr:cNvPr id="55" name="picLWPASI 303-577.jpg">
          <a:extLst>
            <a:ext uri="{FF2B5EF4-FFF2-40B4-BE49-F238E27FC236}">
              <a16:creationId xmlns:a16="http://schemas.microsoft.com/office/drawing/2014/main" id="{74FF4ABD-B7D9-41DD-939D-EB0916FF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073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25400</xdr:rowOff>
    </xdr:from>
    <xdr:to>
      <xdr:col>0</xdr:col>
      <xdr:colOff>963500</xdr:colOff>
      <xdr:row>67</xdr:row>
      <xdr:rowOff>925400</xdr:rowOff>
    </xdr:to>
    <xdr:pic>
      <xdr:nvPicPr>
        <xdr:cNvPr id="56" name="picLWPASI 303-701.jpg">
          <a:extLst>
            <a:ext uri="{FF2B5EF4-FFF2-40B4-BE49-F238E27FC236}">
              <a16:creationId xmlns:a16="http://schemas.microsoft.com/office/drawing/2014/main" id="{DB4B33DD-296E-4736-92E5-3B5A2F8F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168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25400</xdr:rowOff>
    </xdr:from>
    <xdr:to>
      <xdr:col>0</xdr:col>
      <xdr:colOff>963500</xdr:colOff>
      <xdr:row>68</xdr:row>
      <xdr:rowOff>925400</xdr:rowOff>
    </xdr:to>
    <xdr:pic>
      <xdr:nvPicPr>
        <xdr:cNvPr id="57" name="picLWPASI 303-8001.jpg">
          <a:extLst>
            <a:ext uri="{FF2B5EF4-FFF2-40B4-BE49-F238E27FC236}">
              <a16:creationId xmlns:a16="http://schemas.microsoft.com/office/drawing/2014/main" id="{4478BA8C-0C33-4EDD-9270-5B8E06BF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264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25400</xdr:rowOff>
    </xdr:from>
    <xdr:to>
      <xdr:col>0</xdr:col>
      <xdr:colOff>963500</xdr:colOff>
      <xdr:row>69</xdr:row>
      <xdr:rowOff>925400</xdr:rowOff>
    </xdr:to>
    <xdr:pic>
      <xdr:nvPicPr>
        <xdr:cNvPr id="58" name="picLWPASI 303-8012.jpg">
          <a:extLst>
            <a:ext uri="{FF2B5EF4-FFF2-40B4-BE49-F238E27FC236}">
              <a16:creationId xmlns:a16="http://schemas.microsoft.com/office/drawing/2014/main" id="{15445B5D-1B89-486A-AEF8-9136D38A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359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25400</xdr:rowOff>
    </xdr:from>
    <xdr:to>
      <xdr:col>0</xdr:col>
      <xdr:colOff>963500</xdr:colOff>
      <xdr:row>70</xdr:row>
      <xdr:rowOff>925400</xdr:rowOff>
    </xdr:to>
    <xdr:pic>
      <xdr:nvPicPr>
        <xdr:cNvPr id="59" name="picLWPASI 305-577.jpg">
          <a:extLst>
            <a:ext uri="{FF2B5EF4-FFF2-40B4-BE49-F238E27FC236}">
              <a16:creationId xmlns:a16="http://schemas.microsoft.com/office/drawing/2014/main" id="{1AB435F8-FBF4-4622-918B-B36C8677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454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25400</xdr:rowOff>
    </xdr:from>
    <xdr:to>
      <xdr:col>0</xdr:col>
      <xdr:colOff>963500</xdr:colOff>
      <xdr:row>71</xdr:row>
      <xdr:rowOff>925400</xdr:rowOff>
    </xdr:to>
    <xdr:pic>
      <xdr:nvPicPr>
        <xdr:cNvPr id="60" name="picLWPASI 302-522.jpg">
          <a:extLst>
            <a:ext uri="{FF2B5EF4-FFF2-40B4-BE49-F238E27FC236}">
              <a16:creationId xmlns:a16="http://schemas.microsoft.com/office/drawing/2014/main" id="{A7194A83-7555-4E81-91BB-57550E8E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549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25400</xdr:rowOff>
    </xdr:from>
    <xdr:to>
      <xdr:col>0</xdr:col>
      <xdr:colOff>963500</xdr:colOff>
      <xdr:row>72</xdr:row>
      <xdr:rowOff>925400</xdr:rowOff>
    </xdr:to>
    <xdr:pic>
      <xdr:nvPicPr>
        <xdr:cNvPr id="61" name="picLWPASI 302-8001.jpg">
          <a:extLst>
            <a:ext uri="{FF2B5EF4-FFF2-40B4-BE49-F238E27FC236}">
              <a16:creationId xmlns:a16="http://schemas.microsoft.com/office/drawing/2014/main" id="{5FA2C2EF-6EE3-4AD3-933C-8A363C2B0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645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25400</xdr:rowOff>
    </xdr:from>
    <xdr:to>
      <xdr:col>0</xdr:col>
      <xdr:colOff>963500</xdr:colOff>
      <xdr:row>73</xdr:row>
      <xdr:rowOff>925400</xdr:rowOff>
    </xdr:to>
    <xdr:pic>
      <xdr:nvPicPr>
        <xdr:cNvPr id="62" name="picLWPASI 302-8012.jpg">
          <a:extLst>
            <a:ext uri="{FF2B5EF4-FFF2-40B4-BE49-F238E27FC236}">
              <a16:creationId xmlns:a16="http://schemas.microsoft.com/office/drawing/2014/main" id="{FF4B3187-EFFE-4144-B79E-018974A5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740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25400</xdr:rowOff>
    </xdr:from>
    <xdr:to>
      <xdr:col>0</xdr:col>
      <xdr:colOff>963500</xdr:colOff>
      <xdr:row>74</xdr:row>
      <xdr:rowOff>925400</xdr:rowOff>
    </xdr:to>
    <xdr:pic>
      <xdr:nvPicPr>
        <xdr:cNvPr id="63" name="picLWAGAN 310-577.jpg">
          <a:extLst>
            <a:ext uri="{FF2B5EF4-FFF2-40B4-BE49-F238E27FC236}">
              <a16:creationId xmlns:a16="http://schemas.microsoft.com/office/drawing/2014/main" id="{BFE052C7-8A73-4E05-AA3E-8C2476D0B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835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25400</xdr:rowOff>
    </xdr:from>
    <xdr:to>
      <xdr:col>0</xdr:col>
      <xdr:colOff>963500</xdr:colOff>
      <xdr:row>75</xdr:row>
      <xdr:rowOff>925400</xdr:rowOff>
    </xdr:to>
    <xdr:pic>
      <xdr:nvPicPr>
        <xdr:cNvPr id="64" name="picLWPASI 301-522.jpg">
          <a:extLst>
            <a:ext uri="{FF2B5EF4-FFF2-40B4-BE49-F238E27FC236}">
              <a16:creationId xmlns:a16="http://schemas.microsoft.com/office/drawing/2014/main" id="{FDA7853D-8E4E-4F38-8F3B-F3BAAE46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5930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25400</xdr:rowOff>
    </xdr:from>
    <xdr:to>
      <xdr:col>0</xdr:col>
      <xdr:colOff>963500</xdr:colOff>
      <xdr:row>76</xdr:row>
      <xdr:rowOff>925400</xdr:rowOff>
    </xdr:to>
    <xdr:pic>
      <xdr:nvPicPr>
        <xdr:cNvPr id="65" name="picLWPASI 301-577.jpg">
          <a:extLst>
            <a:ext uri="{FF2B5EF4-FFF2-40B4-BE49-F238E27FC236}">
              <a16:creationId xmlns:a16="http://schemas.microsoft.com/office/drawing/2014/main" id="{9C4F96A9-B9DB-482D-9CEA-4A6E47BD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026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25400</xdr:rowOff>
    </xdr:from>
    <xdr:to>
      <xdr:col>0</xdr:col>
      <xdr:colOff>963500</xdr:colOff>
      <xdr:row>77</xdr:row>
      <xdr:rowOff>925400</xdr:rowOff>
    </xdr:to>
    <xdr:pic>
      <xdr:nvPicPr>
        <xdr:cNvPr id="66" name="picLWPASI 301-8012.jpg">
          <a:extLst>
            <a:ext uri="{FF2B5EF4-FFF2-40B4-BE49-F238E27FC236}">
              <a16:creationId xmlns:a16="http://schemas.microsoft.com/office/drawing/2014/main" id="{3F874341-0312-432C-BDEA-92D901AA1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121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25400</xdr:rowOff>
    </xdr:from>
    <xdr:to>
      <xdr:col>0</xdr:col>
      <xdr:colOff>963500</xdr:colOff>
      <xdr:row>78</xdr:row>
      <xdr:rowOff>925400</xdr:rowOff>
    </xdr:to>
    <xdr:pic>
      <xdr:nvPicPr>
        <xdr:cNvPr id="67" name="picLWSAKU 301-522.jpg">
          <a:extLst>
            <a:ext uri="{FF2B5EF4-FFF2-40B4-BE49-F238E27FC236}">
              <a16:creationId xmlns:a16="http://schemas.microsoft.com/office/drawing/2014/main" id="{1A2428C0-FB94-468D-8896-6BCCFEB8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216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25400</xdr:rowOff>
    </xdr:from>
    <xdr:to>
      <xdr:col>0</xdr:col>
      <xdr:colOff>963500</xdr:colOff>
      <xdr:row>79</xdr:row>
      <xdr:rowOff>925400</xdr:rowOff>
    </xdr:to>
    <xdr:pic>
      <xdr:nvPicPr>
        <xdr:cNvPr id="68" name="picLWSAKU 301-577.jpg">
          <a:extLst>
            <a:ext uri="{FF2B5EF4-FFF2-40B4-BE49-F238E27FC236}">
              <a16:creationId xmlns:a16="http://schemas.microsoft.com/office/drawing/2014/main" id="{501FEA8B-86C3-4BF8-AFFC-AF0144DEF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311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25400</xdr:rowOff>
    </xdr:from>
    <xdr:to>
      <xdr:col>0</xdr:col>
      <xdr:colOff>963500</xdr:colOff>
      <xdr:row>80</xdr:row>
      <xdr:rowOff>925400</xdr:rowOff>
    </xdr:to>
    <xdr:pic>
      <xdr:nvPicPr>
        <xdr:cNvPr id="69" name="picLWSAKU 301-8012.jpg">
          <a:extLst>
            <a:ext uri="{FF2B5EF4-FFF2-40B4-BE49-F238E27FC236}">
              <a16:creationId xmlns:a16="http://schemas.microsoft.com/office/drawing/2014/main" id="{F91137B4-05D4-43E3-B8C2-507DE0D65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4071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25400</xdr:rowOff>
    </xdr:from>
    <xdr:to>
      <xdr:col>0</xdr:col>
      <xdr:colOff>963500</xdr:colOff>
      <xdr:row>81</xdr:row>
      <xdr:rowOff>925400</xdr:rowOff>
    </xdr:to>
    <xdr:pic>
      <xdr:nvPicPr>
        <xdr:cNvPr id="70" name="picLWSAKU 300-522.jpg">
          <a:extLst>
            <a:ext uri="{FF2B5EF4-FFF2-40B4-BE49-F238E27FC236}">
              <a16:creationId xmlns:a16="http://schemas.microsoft.com/office/drawing/2014/main" id="{AB6C55B5-3F5E-461E-A520-1A1E8C4C7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5024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25400</xdr:rowOff>
    </xdr:from>
    <xdr:to>
      <xdr:col>0</xdr:col>
      <xdr:colOff>963500</xdr:colOff>
      <xdr:row>82</xdr:row>
      <xdr:rowOff>925400</xdr:rowOff>
    </xdr:to>
    <xdr:pic>
      <xdr:nvPicPr>
        <xdr:cNvPr id="71" name="picLWSAKU 300-8001.jpg">
          <a:extLst>
            <a:ext uri="{FF2B5EF4-FFF2-40B4-BE49-F238E27FC236}">
              <a16:creationId xmlns:a16="http://schemas.microsoft.com/office/drawing/2014/main" id="{00E4AE78-6A86-4658-9D4D-845981A1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5976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25400</xdr:rowOff>
    </xdr:from>
    <xdr:to>
      <xdr:col>0</xdr:col>
      <xdr:colOff>963500</xdr:colOff>
      <xdr:row>83</xdr:row>
      <xdr:rowOff>925400</xdr:rowOff>
    </xdr:to>
    <xdr:pic>
      <xdr:nvPicPr>
        <xdr:cNvPr id="72" name="picLWSAKU 300-8012.jpg">
          <a:extLst>
            <a:ext uri="{FF2B5EF4-FFF2-40B4-BE49-F238E27FC236}">
              <a16:creationId xmlns:a16="http://schemas.microsoft.com/office/drawing/2014/main" id="{2DD71314-4DAA-4C69-ACD0-0797B46C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6929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25400</xdr:rowOff>
    </xdr:from>
    <xdr:to>
      <xdr:col>0</xdr:col>
      <xdr:colOff>963500</xdr:colOff>
      <xdr:row>84</xdr:row>
      <xdr:rowOff>925400</xdr:rowOff>
    </xdr:to>
    <xdr:pic>
      <xdr:nvPicPr>
        <xdr:cNvPr id="73" name="pic-.jpg">
          <a:extLst>
            <a:ext uri="{FF2B5EF4-FFF2-40B4-BE49-F238E27FC236}">
              <a16:creationId xmlns:a16="http://schemas.microsoft.com/office/drawing/2014/main" id="{AF39ACA1-F56E-43A9-B233-6A6B7CF4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900" y="67881500"/>
          <a:ext cx="900000" cy="9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83F76-A8A1-46DD-AABB-0F08B68B5BA1}" name="Tabel1" displayName="Tabel1" ref="K1:K9" totalsRowShown="0">
  <autoFilter ref="K1:K9" xr:uid="{D9083F76-A8A1-46DD-AABB-0F08B68B5BA1}"/>
  <tableColumns count="1">
    <tableColumn id="1" xr3:uid="{A7BF4768-B761-4F2C-B0B2-9603D2C76931}" name="Currrenc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4118D-4914-4936-AEA5-73B122D5B9A7}">
  <dimension ref="A1:M321"/>
  <sheetViews>
    <sheetView workbookViewId="0">
      <selection activeCell="N2" sqref="N2"/>
    </sheetView>
  </sheetViews>
  <sheetFormatPr defaultRowHeight="15" x14ac:dyDescent="0.25"/>
  <cols>
    <col min="1" max="1" width="12.42578125" bestFit="1" customWidth="1"/>
    <col min="2" max="2" width="16.140625" bestFit="1" customWidth="1"/>
    <col min="3" max="3" width="9" bestFit="1" customWidth="1"/>
    <col min="4" max="4" width="25.5703125" bestFit="1" customWidth="1"/>
    <col min="5" max="6" width="6.42578125" bestFit="1" customWidth="1"/>
    <col min="7" max="7" width="12" bestFit="1" customWidth="1"/>
    <col min="11" max="11" width="11.5703125" bestFit="1" customWidth="1"/>
    <col min="13" max="13" width="14.28515625" bestFit="1" customWidth="1"/>
  </cols>
  <sheetData>
    <row r="1" spans="1:13" ht="15.75" x14ac:dyDescent="0.25">
      <c r="A1" s="56" t="s">
        <v>18</v>
      </c>
      <c r="B1" s="56" t="s">
        <v>35</v>
      </c>
      <c r="C1" s="56" t="s">
        <v>19</v>
      </c>
      <c r="D1" s="56" t="s">
        <v>20</v>
      </c>
      <c r="E1" s="57" t="s">
        <v>21</v>
      </c>
      <c r="F1" s="57" t="s">
        <v>22</v>
      </c>
      <c r="G1" s="56" t="s">
        <v>4</v>
      </c>
      <c r="K1" t="s">
        <v>33</v>
      </c>
      <c r="M1" s="62" t="s">
        <v>32</v>
      </c>
    </row>
    <row r="2" spans="1:13" x14ac:dyDescent="0.25">
      <c r="A2" s="58" t="s">
        <v>23</v>
      </c>
      <c r="B2" s="58"/>
      <c r="C2" s="59">
        <v>11010863</v>
      </c>
      <c r="D2" s="59" t="s">
        <v>63</v>
      </c>
      <c r="E2" s="60">
        <v>59.98</v>
      </c>
      <c r="F2" s="60">
        <v>149.94999999999999</v>
      </c>
      <c r="G2" s="59" t="s">
        <v>26</v>
      </c>
      <c r="K2" t="s">
        <v>23</v>
      </c>
      <c r="M2" s="61" t="s">
        <v>100</v>
      </c>
    </row>
    <row r="3" spans="1:13" x14ac:dyDescent="0.25">
      <c r="A3" s="58" t="s">
        <v>23</v>
      </c>
      <c r="B3" s="58"/>
      <c r="C3" s="59">
        <v>11010866</v>
      </c>
      <c r="D3" s="59" t="s">
        <v>64</v>
      </c>
      <c r="E3" s="60">
        <v>71.98</v>
      </c>
      <c r="F3" s="60">
        <v>179.95</v>
      </c>
      <c r="G3" s="59" t="s">
        <v>26</v>
      </c>
      <c r="K3" t="s">
        <v>27</v>
      </c>
    </row>
    <row r="4" spans="1:13" x14ac:dyDescent="0.25">
      <c r="A4" s="58" t="s">
        <v>23</v>
      </c>
      <c r="B4" s="58"/>
      <c r="C4" s="59">
        <v>12011222</v>
      </c>
      <c r="D4" s="59" t="s">
        <v>65</v>
      </c>
      <c r="E4" s="60">
        <v>71.98</v>
      </c>
      <c r="F4" s="60">
        <v>179.95</v>
      </c>
      <c r="G4" s="59" t="s">
        <v>95</v>
      </c>
      <c r="K4" t="s">
        <v>28</v>
      </c>
    </row>
    <row r="5" spans="1:13" x14ac:dyDescent="0.25">
      <c r="A5" s="58" t="s">
        <v>23</v>
      </c>
      <c r="B5" s="58"/>
      <c r="C5" s="59">
        <v>12011369</v>
      </c>
      <c r="D5" s="59" t="s">
        <v>66</v>
      </c>
      <c r="E5" s="60">
        <v>79.98</v>
      </c>
      <c r="F5" s="60">
        <v>199.95</v>
      </c>
      <c r="G5" s="59" t="s">
        <v>15</v>
      </c>
      <c r="K5" t="s">
        <v>29</v>
      </c>
    </row>
    <row r="6" spans="1:13" x14ac:dyDescent="0.25">
      <c r="A6" s="58" t="s">
        <v>23</v>
      </c>
      <c r="B6" s="58"/>
      <c r="C6" s="59">
        <v>12011455</v>
      </c>
      <c r="D6" s="59" t="s">
        <v>67</v>
      </c>
      <c r="E6" s="60">
        <v>71.98</v>
      </c>
      <c r="F6" s="60">
        <v>179.95</v>
      </c>
      <c r="G6" s="59" t="s">
        <v>15</v>
      </c>
      <c r="K6" t="s">
        <v>30</v>
      </c>
    </row>
    <row r="7" spans="1:13" x14ac:dyDescent="0.25">
      <c r="A7" s="58" t="s">
        <v>23</v>
      </c>
      <c r="B7" s="58"/>
      <c r="C7" s="59">
        <v>12011456</v>
      </c>
      <c r="D7" s="59" t="s">
        <v>68</v>
      </c>
      <c r="E7" s="60">
        <v>71.98</v>
      </c>
      <c r="F7" s="60">
        <v>179.95</v>
      </c>
      <c r="G7" s="59" t="s">
        <v>15</v>
      </c>
      <c r="K7" t="s">
        <v>31</v>
      </c>
    </row>
    <row r="8" spans="1:13" x14ac:dyDescent="0.25">
      <c r="A8" s="58" t="s">
        <v>23</v>
      </c>
      <c r="B8" s="58"/>
      <c r="C8" s="59">
        <v>12011457</v>
      </c>
      <c r="D8" s="59" t="s">
        <v>69</v>
      </c>
      <c r="E8" s="60">
        <v>71.98</v>
      </c>
      <c r="F8" s="60">
        <v>179.95</v>
      </c>
      <c r="G8" s="59" t="s">
        <v>15</v>
      </c>
      <c r="K8" t="s">
        <v>100</v>
      </c>
    </row>
    <row r="9" spans="1:13" x14ac:dyDescent="0.25">
      <c r="A9" s="58" t="s">
        <v>23</v>
      </c>
      <c r="B9" s="58"/>
      <c r="C9" s="59">
        <v>12011458</v>
      </c>
      <c r="D9" s="59" t="s">
        <v>70</v>
      </c>
      <c r="E9" s="60">
        <v>59.98</v>
      </c>
      <c r="F9" s="60">
        <v>149.94999999999999</v>
      </c>
      <c r="G9" s="59" t="s">
        <v>15</v>
      </c>
      <c r="K9" t="s">
        <v>101</v>
      </c>
    </row>
    <row r="10" spans="1:13" x14ac:dyDescent="0.25">
      <c r="A10" s="58" t="s">
        <v>23</v>
      </c>
      <c r="B10" s="58"/>
      <c r="C10" s="59">
        <v>12011459</v>
      </c>
      <c r="D10" s="59" t="s">
        <v>71</v>
      </c>
      <c r="E10" s="60">
        <v>59.98</v>
      </c>
      <c r="F10" s="60">
        <v>149.94999999999999</v>
      </c>
      <c r="G10" s="59" t="s">
        <v>15</v>
      </c>
    </row>
    <row r="11" spans="1:13" x14ac:dyDescent="0.25">
      <c r="A11" s="58" t="s">
        <v>23</v>
      </c>
      <c r="B11" s="58"/>
      <c r="C11" s="59">
        <v>12011460</v>
      </c>
      <c r="D11" s="59" t="s">
        <v>72</v>
      </c>
      <c r="E11" s="60">
        <v>59.98</v>
      </c>
      <c r="F11" s="60">
        <v>149.94999999999999</v>
      </c>
      <c r="G11" s="59" t="s">
        <v>15</v>
      </c>
    </row>
    <row r="12" spans="1:13" x14ac:dyDescent="0.25">
      <c r="A12" s="58" t="s">
        <v>23</v>
      </c>
      <c r="B12" s="58"/>
      <c r="C12" s="59">
        <v>12011461</v>
      </c>
      <c r="D12" s="59" t="s">
        <v>73</v>
      </c>
      <c r="E12" s="60">
        <v>59.98</v>
      </c>
      <c r="F12" s="60">
        <v>149.94999999999999</v>
      </c>
      <c r="G12" s="59" t="s">
        <v>15</v>
      </c>
    </row>
    <row r="13" spans="1:13" x14ac:dyDescent="0.25">
      <c r="A13" s="58" t="s">
        <v>23</v>
      </c>
      <c r="B13" s="58"/>
      <c r="C13" s="59">
        <v>12011463</v>
      </c>
      <c r="D13" s="59" t="s">
        <v>74</v>
      </c>
      <c r="E13" s="60">
        <v>91.98</v>
      </c>
      <c r="F13" s="60">
        <v>229.95</v>
      </c>
      <c r="G13" s="59" t="s">
        <v>24</v>
      </c>
    </row>
    <row r="14" spans="1:13" x14ac:dyDescent="0.25">
      <c r="A14" s="58" t="s">
        <v>23</v>
      </c>
      <c r="B14" s="58"/>
      <c r="C14" s="59">
        <v>12011465</v>
      </c>
      <c r="D14" s="59" t="s">
        <v>75</v>
      </c>
      <c r="E14" s="60">
        <v>79.98</v>
      </c>
      <c r="F14" s="60">
        <v>199.95</v>
      </c>
      <c r="G14" s="59" t="s">
        <v>15</v>
      </c>
    </row>
    <row r="15" spans="1:13" x14ac:dyDescent="0.25">
      <c r="A15" s="58" t="s">
        <v>23</v>
      </c>
      <c r="B15" s="58"/>
      <c r="C15" s="59">
        <v>12011466</v>
      </c>
      <c r="D15" s="59" t="s">
        <v>76</v>
      </c>
      <c r="E15" s="60">
        <v>79.98</v>
      </c>
      <c r="F15" s="60">
        <v>199.95</v>
      </c>
      <c r="G15" s="59" t="s">
        <v>15</v>
      </c>
    </row>
    <row r="16" spans="1:13" x14ac:dyDescent="0.25">
      <c r="A16" s="58" t="s">
        <v>23</v>
      </c>
      <c r="B16" s="58"/>
      <c r="C16" s="59">
        <v>12011467</v>
      </c>
      <c r="D16" s="59" t="s">
        <v>77</v>
      </c>
      <c r="E16" s="60">
        <v>59.98</v>
      </c>
      <c r="F16" s="60">
        <v>149.94999999999999</v>
      </c>
      <c r="G16" s="59" t="s">
        <v>26</v>
      </c>
    </row>
    <row r="17" spans="1:7" x14ac:dyDescent="0.25">
      <c r="A17" s="58" t="s">
        <v>23</v>
      </c>
      <c r="B17" s="58"/>
      <c r="C17" s="59">
        <v>12011468</v>
      </c>
      <c r="D17" s="59" t="s">
        <v>78</v>
      </c>
      <c r="E17" s="60">
        <v>79.98</v>
      </c>
      <c r="F17" s="60">
        <v>199.95</v>
      </c>
      <c r="G17" s="59" t="s">
        <v>15</v>
      </c>
    </row>
    <row r="18" spans="1:7" x14ac:dyDescent="0.25">
      <c r="A18" s="58" t="s">
        <v>23</v>
      </c>
      <c r="B18" s="58"/>
      <c r="C18" s="59">
        <v>12011469</v>
      </c>
      <c r="D18" s="59" t="s">
        <v>79</v>
      </c>
      <c r="E18" s="60">
        <v>91.98</v>
      </c>
      <c r="F18" s="60">
        <v>229.95</v>
      </c>
      <c r="G18" s="59" t="s">
        <v>15</v>
      </c>
    </row>
    <row r="19" spans="1:7" x14ac:dyDescent="0.25">
      <c r="A19" s="58" t="s">
        <v>23</v>
      </c>
      <c r="B19" s="58"/>
      <c r="C19" s="59">
        <v>12011470</v>
      </c>
      <c r="D19" s="59" t="s">
        <v>80</v>
      </c>
      <c r="E19" s="60">
        <v>59.98</v>
      </c>
      <c r="F19" s="60">
        <v>149.94999999999999</v>
      </c>
      <c r="G19" s="59" t="s">
        <v>15</v>
      </c>
    </row>
    <row r="20" spans="1:7" x14ac:dyDescent="0.25">
      <c r="A20" s="58" t="s">
        <v>23</v>
      </c>
      <c r="B20" s="58"/>
      <c r="C20" s="59">
        <v>12011471</v>
      </c>
      <c r="D20" s="59" t="s">
        <v>81</v>
      </c>
      <c r="E20" s="60">
        <v>59.98</v>
      </c>
      <c r="F20" s="60">
        <v>149.94999999999999</v>
      </c>
      <c r="G20" s="59" t="s">
        <v>15</v>
      </c>
    </row>
    <row r="21" spans="1:7" x14ac:dyDescent="0.25">
      <c r="A21" s="58" t="s">
        <v>23</v>
      </c>
      <c r="B21" s="58"/>
      <c r="C21" s="59">
        <v>12011472</v>
      </c>
      <c r="D21" s="59" t="s">
        <v>82</v>
      </c>
      <c r="E21" s="60">
        <v>59.98</v>
      </c>
      <c r="F21" s="60">
        <v>149.94999999999999</v>
      </c>
      <c r="G21" s="59" t="s">
        <v>15</v>
      </c>
    </row>
    <row r="22" spans="1:7" x14ac:dyDescent="0.25">
      <c r="A22" s="58" t="s">
        <v>23</v>
      </c>
      <c r="B22" s="58"/>
      <c r="C22" s="59">
        <v>12011473</v>
      </c>
      <c r="D22" s="59" t="s">
        <v>83</v>
      </c>
      <c r="E22" s="60">
        <v>59.98</v>
      </c>
      <c r="F22" s="60">
        <v>149.94999999999999</v>
      </c>
      <c r="G22" s="59" t="s">
        <v>15</v>
      </c>
    </row>
    <row r="23" spans="1:7" x14ac:dyDescent="0.25">
      <c r="A23" s="58" t="s">
        <v>23</v>
      </c>
      <c r="B23" s="58"/>
      <c r="C23" s="59">
        <v>12011474</v>
      </c>
      <c r="D23" s="59" t="s">
        <v>84</v>
      </c>
      <c r="E23" s="60">
        <v>71.98</v>
      </c>
      <c r="F23" s="60">
        <v>179.95</v>
      </c>
      <c r="G23" s="59" t="s">
        <v>15</v>
      </c>
    </row>
    <row r="24" spans="1:7" x14ac:dyDescent="0.25">
      <c r="A24" s="58" t="s">
        <v>23</v>
      </c>
      <c r="B24" s="58"/>
      <c r="C24" s="59">
        <v>12011475</v>
      </c>
      <c r="D24" s="59" t="s">
        <v>85</v>
      </c>
      <c r="E24" s="60">
        <v>71.98</v>
      </c>
      <c r="F24" s="60">
        <v>179.95</v>
      </c>
      <c r="G24" s="59" t="s">
        <v>15</v>
      </c>
    </row>
    <row r="25" spans="1:7" x14ac:dyDescent="0.25">
      <c r="A25" s="58" t="s">
        <v>23</v>
      </c>
      <c r="B25" s="58"/>
      <c r="C25" s="59">
        <v>12011477</v>
      </c>
      <c r="D25" s="59" t="s">
        <v>86</v>
      </c>
      <c r="E25" s="60">
        <v>99.98</v>
      </c>
      <c r="F25" s="60">
        <v>249.95</v>
      </c>
      <c r="G25" s="59" t="s">
        <v>15</v>
      </c>
    </row>
    <row r="26" spans="1:7" x14ac:dyDescent="0.25">
      <c r="A26" s="58" t="s">
        <v>23</v>
      </c>
      <c r="B26" s="58"/>
      <c r="C26" s="59">
        <v>12011478</v>
      </c>
      <c r="D26" s="59" t="s">
        <v>87</v>
      </c>
      <c r="E26" s="60">
        <v>99.98</v>
      </c>
      <c r="F26" s="60">
        <v>249.95</v>
      </c>
      <c r="G26" s="59" t="s">
        <v>15</v>
      </c>
    </row>
    <row r="27" spans="1:7" x14ac:dyDescent="0.25">
      <c r="A27" s="58" t="s">
        <v>23</v>
      </c>
      <c r="B27" s="58"/>
      <c r="C27" s="59">
        <v>12011479</v>
      </c>
      <c r="D27" s="59" t="s">
        <v>88</v>
      </c>
      <c r="E27" s="60">
        <v>71.98</v>
      </c>
      <c r="F27" s="60">
        <v>179.95</v>
      </c>
      <c r="G27" s="59" t="s">
        <v>15</v>
      </c>
    </row>
    <row r="28" spans="1:7" x14ac:dyDescent="0.25">
      <c r="A28" s="58" t="s">
        <v>23</v>
      </c>
      <c r="B28" s="58"/>
      <c r="C28" s="59">
        <v>12011480</v>
      </c>
      <c r="D28" s="59" t="s">
        <v>89</v>
      </c>
      <c r="E28" s="60">
        <v>71.98</v>
      </c>
      <c r="F28" s="60">
        <v>179.95</v>
      </c>
      <c r="G28" s="59" t="s">
        <v>15</v>
      </c>
    </row>
    <row r="29" spans="1:7" x14ac:dyDescent="0.25">
      <c r="A29" s="58" t="s">
        <v>23</v>
      </c>
      <c r="B29" s="58"/>
      <c r="C29" s="59">
        <v>12011481</v>
      </c>
      <c r="D29" s="59" t="s">
        <v>90</v>
      </c>
      <c r="E29" s="60">
        <v>139.97999999999999</v>
      </c>
      <c r="F29" s="60">
        <v>349.95</v>
      </c>
      <c r="G29" s="59" t="s">
        <v>15</v>
      </c>
    </row>
    <row r="30" spans="1:7" x14ac:dyDescent="0.25">
      <c r="A30" s="58" t="s">
        <v>23</v>
      </c>
      <c r="B30" s="58"/>
      <c r="C30" s="59">
        <v>12011482</v>
      </c>
      <c r="D30" s="59" t="s">
        <v>91</v>
      </c>
      <c r="E30" s="60">
        <v>59.98</v>
      </c>
      <c r="F30" s="60">
        <v>149.94999999999999</v>
      </c>
      <c r="G30" s="59" t="s">
        <v>25</v>
      </c>
    </row>
    <row r="31" spans="1:7" x14ac:dyDescent="0.25">
      <c r="A31" s="58" t="s">
        <v>23</v>
      </c>
      <c r="B31" s="58"/>
      <c r="C31" s="59">
        <v>12011483</v>
      </c>
      <c r="D31" s="59" t="s">
        <v>92</v>
      </c>
      <c r="E31" s="60">
        <v>71.98</v>
      </c>
      <c r="F31" s="60">
        <v>179.95</v>
      </c>
      <c r="G31" s="59" t="s">
        <v>15</v>
      </c>
    </row>
    <row r="32" spans="1:7" x14ac:dyDescent="0.25">
      <c r="A32" s="58" t="s">
        <v>23</v>
      </c>
      <c r="B32" s="58"/>
      <c r="C32" s="59">
        <v>12011484</v>
      </c>
      <c r="D32" s="59" t="s">
        <v>93</v>
      </c>
      <c r="E32" s="60">
        <v>99.98</v>
      </c>
      <c r="F32" s="60">
        <v>249.95</v>
      </c>
      <c r="G32" s="59" t="s">
        <v>15</v>
      </c>
    </row>
    <row r="33" spans="1:7" x14ac:dyDescent="0.25">
      <c r="A33" s="58" t="s">
        <v>23</v>
      </c>
      <c r="B33" s="58"/>
      <c r="C33" s="59">
        <v>12011485</v>
      </c>
      <c r="D33" s="59" t="s">
        <v>94</v>
      </c>
      <c r="E33" s="60">
        <v>71.98</v>
      </c>
      <c r="F33" s="60">
        <v>179.95</v>
      </c>
      <c r="G33" s="59" t="s">
        <v>15</v>
      </c>
    </row>
    <row r="34" spans="1:7" x14ac:dyDescent="0.25">
      <c r="A34" s="58" t="s">
        <v>27</v>
      </c>
      <c r="B34" s="58"/>
      <c r="C34" s="59">
        <v>11010863</v>
      </c>
      <c r="D34" s="59" t="s">
        <v>63</v>
      </c>
      <c r="E34" s="60">
        <v>91.6</v>
      </c>
      <c r="F34" s="60">
        <v>229</v>
      </c>
      <c r="G34" s="59" t="s">
        <v>26</v>
      </c>
    </row>
    <row r="35" spans="1:7" x14ac:dyDescent="0.25">
      <c r="A35" s="58" t="s">
        <v>27</v>
      </c>
      <c r="B35" s="58"/>
      <c r="C35" s="59">
        <v>11010866</v>
      </c>
      <c r="D35" s="59" t="s">
        <v>64</v>
      </c>
      <c r="E35" s="60">
        <v>107.6</v>
      </c>
      <c r="F35" s="60">
        <v>269</v>
      </c>
      <c r="G35" s="59" t="s">
        <v>26</v>
      </c>
    </row>
    <row r="36" spans="1:7" x14ac:dyDescent="0.25">
      <c r="A36" s="58" t="s">
        <v>27</v>
      </c>
      <c r="B36" s="58"/>
      <c r="C36" s="59">
        <v>12011222</v>
      </c>
      <c r="D36" s="59" t="s">
        <v>65</v>
      </c>
      <c r="E36" s="60">
        <v>107.6</v>
      </c>
      <c r="F36" s="60">
        <v>269</v>
      </c>
      <c r="G36" s="59" t="s">
        <v>95</v>
      </c>
    </row>
    <row r="37" spans="1:7" x14ac:dyDescent="0.25">
      <c r="A37" s="58" t="s">
        <v>27</v>
      </c>
      <c r="B37" s="58"/>
      <c r="C37" s="59">
        <v>12011369</v>
      </c>
      <c r="D37" s="59" t="s">
        <v>66</v>
      </c>
      <c r="E37" s="60">
        <v>119.6</v>
      </c>
      <c r="F37" s="60">
        <v>299</v>
      </c>
      <c r="G37" s="59" t="s">
        <v>15</v>
      </c>
    </row>
    <row r="38" spans="1:7" x14ac:dyDescent="0.25">
      <c r="A38" s="58" t="s">
        <v>27</v>
      </c>
      <c r="B38" s="58"/>
      <c r="C38" s="59">
        <v>12011455</v>
      </c>
      <c r="D38" s="59" t="s">
        <v>67</v>
      </c>
      <c r="E38" s="60">
        <v>107.6</v>
      </c>
      <c r="F38" s="60">
        <v>269</v>
      </c>
      <c r="G38" s="59" t="s">
        <v>15</v>
      </c>
    </row>
    <row r="39" spans="1:7" x14ac:dyDescent="0.25">
      <c r="A39" s="58" t="s">
        <v>27</v>
      </c>
      <c r="B39" s="58"/>
      <c r="C39" s="59">
        <v>12011456</v>
      </c>
      <c r="D39" s="59" t="s">
        <v>68</v>
      </c>
      <c r="E39" s="60">
        <v>107.6</v>
      </c>
      <c r="F39" s="60">
        <v>269</v>
      </c>
      <c r="G39" s="59" t="s">
        <v>15</v>
      </c>
    </row>
    <row r="40" spans="1:7" x14ac:dyDescent="0.25">
      <c r="A40" s="58" t="s">
        <v>27</v>
      </c>
      <c r="B40" s="58"/>
      <c r="C40" s="59">
        <v>12011457</v>
      </c>
      <c r="D40" s="59" t="s">
        <v>69</v>
      </c>
      <c r="E40" s="60">
        <v>107.6</v>
      </c>
      <c r="F40" s="60">
        <v>269</v>
      </c>
      <c r="G40" s="59" t="s">
        <v>15</v>
      </c>
    </row>
    <row r="41" spans="1:7" x14ac:dyDescent="0.25">
      <c r="A41" s="58" t="s">
        <v>27</v>
      </c>
      <c r="B41" s="58"/>
      <c r="C41" s="59">
        <v>12011458</v>
      </c>
      <c r="D41" s="59" t="s">
        <v>70</v>
      </c>
      <c r="E41" s="60">
        <v>91.6</v>
      </c>
      <c r="F41" s="60">
        <v>229</v>
      </c>
      <c r="G41" s="59" t="s">
        <v>15</v>
      </c>
    </row>
    <row r="42" spans="1:7" x14ac:dyDescent="0.25">
      <c r="A42" s="58" t="s">
        <v>27</v>
      </c>
      <c r="B42" s="58"/>
      <c r="C42" s="59">
        <v>12011459</v>
      </c>
      <c r="D42" s="59" t="s">
        <v>71</v>
      </c>
      <c r="E42" s="60">
        <v>91.6</v>
      </c>
      <c r="F42" s="60">
        <v>229</v>
      </c>
      <c r="G42" s="59" t="s">
        <v>15</v>
      </c>
    </row>
    <row r="43" spans="1:7" x14ac:dyDescent="0.25">
      <c r="A43" s="58" t="s">
        <v>27</v>
      </c>
      <c r="B43" s="58"/>
      <c r="C43" s="59">
        <v>12011460</v>
      </c>
      <c r="D43" s="59" t="s">
        <v>72</v>
      </c>
      <c r="E43" s="60">
        <v>91.6</v>
      </c>
      <c r="F43" s="60">
        <v>229</v>
      </c>
      <c r="G43" s="59" t="s">
        <v>15</v>
      </c>
    </row>
    <row r="44" spans="1:7" x14ac:dyDescent="0.25">
      <c r="A44" s="58" t="s">
        <v>27</v>
      </c>
      <c r="B44" s="58"/>
      <c r="C44" s="59">
        <v>12011461</v>
      </c>
      <c r="D44" s="59" t="s">
        <v>73</v>
      </c>
      <c r="E44" s="60">
        <v>91.6</v>
      </c>
      <c r="F44" s="60">
        <v>229</v>
      </c>
      <c r="G44" s="59" t="s">
        <v>15</v>
      </c>
    </row>
    <row r="45" spans="1:7" x14ac:dyDescent="0.25">
      <c r="A45" s="58" t="s">
        <v>27</v>
      </c>
      <c r="B45" s="58"/>
      <c r="C45" s="59">
        <v>12011463</v>
      </c>
      <c r="D45" s="59" t="s">
        <v>74</v>
      </c>
      <c r="E45" s="60">
        <v>139.6</v>
      </c>
      <c r="F45" s="60">
        <v>349</v>
      </c>
      <c r="G45" s="59" t="s">
        <v>24</v>
      </c>
    </row>
    <row r="46" spans="1:7" x14ac:dyDescent="0.25">
      <c r="A46" s="58" t="s">
        <v>27</v>
      </c>
      <c r="B46" s="58"/>
      <c r="C46" s="59">
        <v>12011465</v>
      </c>
      <c r="D46" s="59" t="s">
        <v>75</v>
      </c>
      <c r="E46" s="60">
        <v>119.6</v>
      </c>
      <c r="F46" s="60">
        <v>299</v>
      </c>
      <c r="G46" s="59" t="s">
        <v>15</v>
      </c>
    </row>
    <row r="47" spans="1:7" x14ac:dyDescent="0.25">
      <c r="A47" s="58" t="s">
        <v>27</v>
      </c>
      <c r="B47" s="58"/>
      <c r="C47" s="59">
        <v>12011466</v>
      </c>
      <c r="D47" s="59" t="s">
        <v>76</v>
      </c>
      <c r="E47" s="60">
        <v>119.6</v>
      </c>
      <c r="F47" s="60">
        <v>299</v>
      </c>
      <c r="G47" s="59" t="s">
        <v>15</v>
      </c>
    </row>
    <row r="48" spans="1:7" x14ac:dyDescent="0.25">
      <c r="A48" s="58" t="s">
        <v>27</v>
      </c>
      <c r="B48" s="58"/>
      <c r="C48" s="59">
        <v>12011467</v>
      </c>
      <c r="D48" s="59" t="s">
        <v>77</v>
      </c>
      <c r="E48" s="60">
        <v>91.6</v>
      </c>
      <c r="F48" s="60">
        <v>229</v>
      </c>
      <c r="G48" s="59" t="s">
        <v>26</v>
      </c>
    </row>
    <row r="49" spans="1:7" x14ac:dyDescent="0.25">
      <c r="A49" s="58" t="s">
        <v>27</v>
      </c>
      <c r="B49" s="58"/>
      <c r="C49" s="59">
        <v>12011468</v>
      </c>
      <c r="D49" s="59" t="s">
        <v>78</v>
      </c>
      <c r="E49" s="60">
        <v>119.6</v>
      </c>
      <c r="F49" s="60">
        <v>299</v>
      </c>
      <c r="G49" s="59" t="s">
        <v>15</v>
      </c>
    </row>
    <row r="50" spans="1:7" x14ac:dyDescent="0.25">
      <c r="A50" s="58" t="s">
        <v>27</v>
      </c>
      <c r="B50" s="58"/>
      <c r="C50" s="59">
        <v>12011469</v>
      </c>
      <c r="D50" s="59" t="s">
        <v>79</v>
      </c>
      <c r="E50" s="60">
        <v>139.6</v>
      </c>
      <c r="F50" s="60">
        <v>349</v>
      </c>
      <c r="G50" s="59" t="s">
        <v>15</v>
      </c>
    </row>
    <row r="51" spans="1:7" x14ac:dyDescent="0.25">
      <c r="A51" s="58" t="s">
        <v>27</v>
      </c>
      <c r="B51" s="58"/>
      <c r="C51" s="59">
        <v>12011470</v>
      </c>
      <c r="D51" s="59" t="s">
        <v>80</v>
      </c>
      <c r="E51" s="60">
        <v>91.6</v>
      </c>
      <c r="F51" s="60">
        <v>229</v>
      </c>
      <c r="G51" s="59" t="s">
        <v>15</v>
      </c>
    </row>
    <row r="52" spans="1:7" x14ac:dyDescent="0.25">
      <c r="A52" s="58" t="s">
        <v>27</v>
      </c>
      <c r="B52" s="58"/>
      <c r="C52" s="59">
        <v>12011471</v>
      </c>
      <c r="D52" s="59" t="s">
        <v>81</v>
      </c>
      <c r="E52" s="60">
        <v>91.6</v>
      </c>
      <c r="F52" s="60">
        <v>229</v>
      </c>
      <c r="G52" s="59" t="s">
        <v>15</v>
      </c>
    </row>
    <row r="53" spans="1:7" x14ac:dyDescent="0.25">
      <c r="A53" s="58" t="s">
        <v>27</v>
      </c>
      <c r="B53" s="58"/>
      <c r="C53" s="59">
        <v>12011472</v>
      </c>
      <c r="D53" s="59" t="s">
        <v>82</v>
      </c>
      <c r="E53" s="60">
        <v>91.6</v>
      </c>
      <c r="F53" s="60">
        <v>229</v>
      </c>
      <c r="G53" s="59" t="s">
        <v>15</v>
      </c>
    </row>
    <row r="54" spans="1:7" x14ac:dyDescent="0.25">
      <c r="A54" s="58" t="s">
        <v>27</v>
      </c>
      <c r="B54" s="58"/>
      <c r="C54" s="59">
        <v>12011473</v>
      </c>
      <c r="D54" s="59" t="s">
        <v>83</v>
      </c>
      <c r="E54" s="60">
        <v>91.6</v>
      </c>
      <c r="F54" s="60">
        <v>229</v>
      </c>
      <c r="G54" s="59" t="s">
        <v>15</v>
      </c>
    </row>
    <row r="55" spans="1:7" x14ac:dyDescent="0.25">
      <c r="A55" s="58" t="s">
        <v>27</v>
      </c>
      <c r="B55" s="58"/>
      <c r="C55" s="59">
        <v>12011474</v>
      </c>
      <c r="D55" s="59" t="s">
        <v>84</v>
      </c>
      <c r="E55" s="60">
        <v>107.6</v>
      </c>
      <c r="F55" s="60">
        <v>269</v>
      </c>
      <c r="G55" s="59" t="s">
        <v>15</v>
      </c>
    </row>
    <row r="56" spans="1:7" x14ac:dyDescent="0.25">
      <c r="A56" s="58" t="s">
        <v>27</v>
      </c>
      <c r="B56" s="58"/>
      <c r="C56" s="59">
        <v>12011475</v>
      </c>
      <c r="D56" s="59" t="s">
        <v>85</v>
      </c>
      <c r="E56" s="60">
        <v>107.6</v>
      </c>
      <c r="F56" s="60">
        <v>269</v>
      </c>
      <c r="G56" s="59" t="s">
        <v>15</v>
      </c>
    </row>
    <row r="57" spans="1:7" x14ac:dyDescent="0.25">
      <c r="A57" s="58" t="s">
        <v>27</v>
      </c>
      <c r="B57" s="58"/>
      <c r="C57" s="59">
        <v>12011477</v>
      </c>
      <c r="D57" s="59" t="s">
        <v>86</v>
      </c>
      <c r="E57" s="60">
        <v>151.6</v>
      </c>
      <c r="F57" s="60">
        <v>379</v>
      </c>
      <c r="G57" s="59" t="s">
        <v>15</v>
      </c>
    </row>
    <row r="58" spans="1:7" x14ac:dyDescent="0.25">
      <c r="A58" s="58" t="s">
        <v>27</v>
      </c>
      <c r="B58" s="58"/>
      <c r="C58" s="59">
        <v>12011478</v>
      </c>
      <c r="D58" s="59" t="s">
        <v>87</v>
      </c>
      <c r="E58" s="60">
        <v>151.6</v>
      </c>
      <c r="F58" s="60">
        <v>379</v>
      </c>
      <c r="G58" s="59" t="s">
        <v>15</v>
      </c>
    </row>
    <row r="59" spans="1:7" x14ac:dyDescent="0.25">
      <c r="A59" s="58" t="s">
        <v>27</v>
      </c>
      <c r="B59" s="58"/>
      <c r="C59" s="59">
        <v>12011479</v>
      </c>
      <c r="D59" s="59" t="s">
        <v>88</v>
      </c>
      <c r="E59" s="60">
        <v>107.6</v>
      </c>
      <c r="F59" s="60">
        <v>269</v>
      </c>
      <c r="G59" s="59" t="s">
        <v>15</v>
      </c>
    </row>
    <row r="60" spans="1:7" x14ac:dyDescent="0.25">
      <c r="A60" s="58" t="s">
        <v>27</v>
      </c>
      <c r="B60" s="58"/>
      <c r="C60" s="59">
        <v>12011480</v>
      </c>
      <c r="D60" s="59" t="s">
        <v>89</v>
      </c>
      <c r="E60" s="60">
        <v>107.6</v>
      </c>
      <c r="F60" s="60">
        <v>269</v>
      </c>
      <c r="G60" s="59" t="s">
        <v>15</v>
      </c>
    </row>
    <row r="61" spans="1:7" x14ac:dyDescent="0.25">
      <c r="A61" s="58" t="s">
        <v>27</v>
      </c>
      <c r="B61" s="58"/>
      <c r="C61" s="59">
        <v>12011481</v>
      </c>
      <c r="D61" s="59" t="s">
        <v>90</v>
      </c>
      <c r="E61" s="60">
        <v>211.6</v>
      </c>
      <c r="F61" s="60">
        <v>529</v>
      </c>
      <c r="G61" s="59" t="s">
        <v>15</v>
      </c>
    </row>
    <row r="62" spans="1:7" x14ac:dyDescent="0.25">
      <c r="A62" s="58" t="s">
        <v>27</v>
      </c>
      <c r="B62" s="58"/>
      <c r="C62" s="59">
        <v>12011482</v>
      </c>
      <c r="D62" s="59" t="s">
        <v>91</v>
      </c>
      <c r="E62" s="60">
        <v>91.6</v>
      </c>
      <c r="F62" s="60">
        <v>229</v>
      </c>
      <c r="G62" s="59" t="s">
        <v>25</v>
      </c>
    </row>
    <row r="63" spans="1:7" x14ac:dyDescent="0.25">
      <c r="A63" s="58" t="s">
        <v>27</v>
      </c>
      <c r="B63" s="58"/>
      <c r="C63" s="59">
        <v>12011483</v>
      </c>
      <c r="D63" s="59" t="s">
        <v>92</v>
      </c>
      <c r="E63" s="60">
        <v>107.6</v>
      </c>
      <c r="F63" s="60">
        <v>269</v>
      </c>
      <c r="G63" s="59" t="s">
        <v>15</v>
      </c>
    </row>
    <row r="64" spans="1:7" x14ac:dyDescent="0.25">
      <c r="A64" s="58" t="s">
        <v>27</v>
      </c>
      <c r="B64" s="58"/>
      <c r="C64" s="59">
        <v>12011484</v>
      </c>
      <c r="D64" s="59" t="s">
        <v>93</v>
      </c>
      <c r="E64" s="60">
        <v>151.6</v>
      </c>
      <c r="F64" s="60">
        <v>379</v>
      </c>
      <c r="G64" s="59" t="s">
        <v>15</v>
      </c>
    </row>
    <row r="65" spans="1:7" x14ac:dyDescent="0.25">
      <c r="A65" s="58" t="s">
        <v>27</v>
      </c>
      <c r="B65" s="58"/>
      <c r="C65" s="59">
        <v>12011485</v>
      </c>
      <c r="D65" s="59" t="s">
        <v>94</v>
      </c>
      <c r="E65" s="60">
        <v>107.6</v>
      </c>
      <c r="F65" s="60">
        <v>269</v>
      </c>
      <c r="G65" s="59" t="s">
        <v>15</v>
      </c>
    </row>
    <row r="66" spans="1:7" x14ac:dyDescent="0.25">
      <c r="A66" s="58" t="s">
        <v>28</v>
      </c>
      <c r="B66" s="58"/>
      <c r="C66" s="59">
        <v>11010863</v>
      </c>
      <c r="D66" s="59" t="s">
        <v>63</v>
      </c>
      <c r="E66" s="60">
        <v>88.44</v>
      </c>
      <c r="F66" s="60">
        <v>229.95</v>
      </c>
      <c r="G66" s="59" t="s">
        <v>26</v>
      </c>
    </row>
    <row r="67" spans="1:7" x14ac:dyDescent="0.25">
      <c r="A67" s="58" t="s">
        <v>28</v>
      </c>
      <c r="B67" s="58"/>
      <c r="C67" s="59">
        <v>11010866</v>
      </c>
      <c r="D67" s="59" t="s">
        <v>64</v>
      </c>
      <c r="E67" s="60">
        <v>103.83</v>
      </c>
      <c r="F67" s="60">
        <v>269.95</v>
      </c>
      <c r="G67" s="59" t="s">
        <v>26</v>
      </c>
    </row>
    <row r="68" spans="1:7" x14ac:dyDescent="0.25">
      <c r="A68" s="58" t="s">
        <v>28</v>
      </c>
      <c r="B68" s="58"/>
      <c r="C68" s="59">
        <v>12011222</v>
      </c>
      <c r="D68" s="59" t="s">
        <v>65</v>
      </c>
      <c r="E68" s="60">
        <v>103.83</v>
      </c>
      <c r="F68" s="60">
        <v>269.95</v>
      </c>
      <c r="G68" s="59" t="s">
        <v>95</v>
      </c>
    </row>
    <row r="69" spans="1:7" x14ac:dyDescent="0.25">
      <c r="A69" s="58" t="s">
        <v>28</v>
      </c>
      <c r="B69" s="58"/>
      <c r="C69" s="59">
        <v>12011369</v>
      </c>
      <c r="D69" s="59" t="s">
        <v>66</v>
      </c>
      <c r="E69" s="60">
        <v>115.37</v>
      </c>
      <c r="F69" s="60">
        <v>299.95</v>
      </c>
      <c r="G69" s="59" t="s">
        <v>15</v>
      </c>
    </row>
    <row r="70" spans="1:7" x14ac:dyDescent="0.25">
      <c r="A70" s="58" t="s">
        <v>28</v>
      </c>
      <c r="B70" s="58"/>
      <c r="C70" s="59">
        <v>12011455</v>
      </c>
      <c r="D70" s="59" t="s">
        <v>67</v>
      </c>
      <c r="E70" s="60">
        <v>103.83</v>
      </c>
      <c r="F70" s="60">
        <v>269.95</v>
      </c>
      <c r="G70" s="59" t="s">
        <v>15</v>
      </c>
    </row>
    <row r="71" spans="1:7" x14ac:dyDescent="0.25">
      <c r="A71" s="58" t="s">
        <v>28</v>
      </c>
      <c r="B71" s="58"/>
      <c r="C71" s="59">
        <v>12011456</v>
      </c>
      <c r="D71" s="59" t="s">
        <v>68</v>
      </c>
      <c r="E71" s="60">
        <v>103.83</v>
      </c>
      <c r="F71" s="60">
        <v>269.95</v>
      </c>
      <c r="G71" s="59" t="s">
        <v>15</v>
      </c>
    </row>
    <row r="72" spans="1:7" x14ac:dyDescent="0.25">
      <c r="A72" s="58" t="s">
        <v>28</v>
      </c>
      <c r="B72" s="58"/>
      <c r="C72" s="59">
        <v>12011457</v>
      </c>
      <c r="D72" s="59" t="s">
        <v>69</v>
      </c>
      <c r="E72" s="60">
        <v>103.83</v>
      </c>
      <c r="F72" s="60">
        <v>269.95</v>
      </c>
      <c r="G72" s="59" t="s">
        <v>15</v>
      </c>
    </row>
    <row r="73" spans="1:7" x14ac:dyDescent="0.25">
      <c r="A73" s="58" t="s">
        <v>28</v>
      </c>
      <c r="B73" s="58"/>
      <c r="C73" s="59">
        <v>12011458</v>
      </c>
      <c r="D73" s="59" t="s">
        <v>70</v>
      </c>
      <c r="E73" s="60">
        <v>88.44</v>
      </c>
      <c r="F73" s="60">
        <v>229.95</v>
      </c>
      <c r="G73" s="59" t="s">
        <v>15</v>
      </c>
    </row>
    <row r="74" spans="1:7" x14ac:dyDescent="0.25">
      <c r="A74" s="58" t="s">
        <v>28</v>
      </c>
      <c r="B74" s="58"/>
      <c r="C74" s="59">
        <v>12011459</v>
      </c>
      <c r="D74" s="59" t="s">
        <v>71</v>
      </c>
      <c r="E74" s="60">
        <v>88.44</v>
      </c>
      <c r="F74" s="60">
        <v>229.95</v>
      </c>
      <c r="G74" s="59" t="s">
        <v>15</v>
      </c>
    </row>
    <row r="75" spans="1:7" x14ac:dyDescent="0.25">
      <c r="A75" s="58" t="s">
        <v>28</v>
      </c>
      <c r="B75" s="58"/>
      <c r="C75" s="59">
        <v>12011460</v>
      </c>
      <c r="D75" s="59" t="s">
        <v>72</v>
      </c>
      <c r="E75" s="60">
        <v>88.44</v>
      </c>
      <c r="F75" s="60">
        <v>229.95</v>
      </c>
      <c r="G75" s="59" t="s">
        <v>15</v>
      </c>
    </row>
    <row r="76" spans="1:7" x14ac:dyDescent="0.25">
      <c r="A76" s="58" t="s">
        <v>28</v>
      </c>
      <c r="B76" s="58"/>
      <c r="C76" s="59">
        <v>12011461</v>
      </c>
      <c r="D76" s="59" t="s">
        <v>73</v>
      </c>
      <c r="E76" s="60">
        <v>88.44</v>
      </c>
      <c r="F76" s="60">
        <v>229.95</v>
      </c>
      <c r="G76" s="59" t="s">
        <v>15</v>
      </c>
    </row>
    <row r="77" spans="1:7" x14ac:dyDescent="0.25">
      <c r="A77" s="58" t="s">
        <v>28</v>
      </c>
      <c r="B77" s="58"/>
      <c r="C77" s="59">
        <v>12011463</v>
      </c>
      <c r="D77" s="59" t="s">
        <v>74</v>
      </c>
      <c r="E77" s="60">
        <v>134.6</v>
      </c>
      <c r="F77" s="60">
        <v>349.95</v>
      </c>
      <c r="G77" s="59" t="s">
        <v>24</v>
      </c>
    </row>
    <row r="78" spans="1:7" x14ac:dyDescent="0.25">
      <c r="A78" s="58" t="s">
        <v>28</v>
      </c>
      <c r="B78" s="58"/>
      <c r="C78" s="59">
        <v>12011465</v>
      </c>
      <c r="D78" s="59" t="s">
        <v>75</v>
      </c>
      <c r="E78" s="60">
        <v>115.37</v>
      </c>
      <c r="F78" s="60">
        <v>299.95</v>
      </c>
      <c r="G78" s="59" t="s">
        <v>15</v>
      </c>
    </row>
    <row r="79" spans="1:7" x14ac:dyDescent="0.25">
      <c r="A79" s="58" t="s">
        <v>28</v>
      </c>
      <c r="B79" s="58"/>
      <c r="C79" s="59">
        <v>12011466</v>
      </c>
      <c r="D79" s="59" t="s">
        <v>76</v>
      </c>
      <c r="E79" s="60">
        <v>115.37</v>
      </c>
      <c r="F79" s="60">
        <v>299.95</v>
      </c>
      <c r="G79" s="59" t="s">
        <v>15</v>
      </c>
    </row>
    <row r="80" spans="1:7" x14ac:dyDescent="0.25">
      <c r="A80" s="58" t="s">
        <v>28</v>
      </c>
      <c r="B80" s="58"/>
      <c r="C80" s="59">
        <v>12011467</v>
      </c>
      <c r="D80" s="59" t="s">
        <v>77</v>
      </c>
      <c r="E80" s="60">
        <v>88.44</v>
      </c>
      <c r="F80" s="60">
        <v>229.95</v>
      </c>
      <c r="G80" s="59" t="s">
        <v>26</v>
      </c>
    </row>
    <row r="81" spans="1:7" x14ac:dyDescent="0.25">
      <c r="A81" s="58" t="s">
        <v>28</v>
      </c>
      <c r="B81" s="58"/>
      <c r="C81" s="59">
        <v>12011468</v>
      </c>
      <c r="D81" s="59" t="s">
        <v>78</v>
      </c>
      <c r="E81" s="60">
        <v>115.37</v>
      </c>
      <c r="F81" s="60">
        <v>299.95</v>
      </c>
      <c r="G81" s="59" t="s">
        <v>15</v>
      </c>
    </row>
    <row r="82" spans="1:7" x14ac:dyDescent="0.25">
      <c r="A82" s="58" t="s">
        <v>28</v>
      </c>
      <c r="B82" s="58"/>
      <c r="C82" s="59">
        <v>12011469</v>
      </c>
      <c r="D82" s="59" t="s">
        <v>79</v>
      </c>
      <c r="E82" s="60">
        <v>134.6</v>
      </c>
      <c r="F82" s="60">
        <v>349.95</v>
      </c>
      <c r="G82" s="59" t="s">
        <v>15</v>
      </c>
    </row>
    <row r="83" spans="1:7" x14ac:dyDescent="0.25">
      <c r="A83" s="58" t="s">
        <v>28</v>
      </c>
      <c r="B83" s="58"/>
      <c r="C83" s="59">
        <v>12011470</v>
      </c>
      <c r="D83" s="59" t="s">
        <v>80</v>
      </c>
      <c r="E83" s="60">
        <v>88.44</v>
      </c>
      <c r="F83" s="60">
        <v>229.95</v>
      </c>
      <c r="G83" s="59" t="s">
        <v>15</v>
      </c>
    </row>
    <row r="84" spans="1:7" x14ac:dyDescent="0.25">
      <c r="A84" s="58" t="s">
        <v>28</v>
      </c>
      <c r="B84" s="58"/>
      <c r="C84" s="59">
        <v>12011471</v>
      </c>
      <c r="D84" s="59" t="s">
        <v>81</v>
      </c>
      <c r="E84" s="60">
        <v>88.44</v>
      </c>
      <c r="F84" s="60">
        <v>229.95</v>
      </c>
      <c r="G84" s="59" t="s">
        <v>15</v>
      </c>
    </row>
    <row r="85" spans="1:7" x14ac:dyDescent="0.25">
      <c r="A85" s="58" t="s">
        <v>28</v>
      </c>
      <c r="B85" s="58"/>
      <c r="C85" s="59">
        <v>12011472</v>
      </c>
      <c r="D85" s="59" t="s">
        <v>82</v>
      </c>
      <c r="E85" s="60">
        <v>88.44</v>
      </c>
      <c r="F85" s="60">
        <v>229.95</v>
      </c>
      <c r="G85" s="59" t="s">
        <v>15</v>
      </c>
    </row>
    <row r="86" spans="1:7" x14ac:dyDescent="0.25">
      <c r="A86" s="58" t="s">
        <v>28</v>
      </c>
      <c r="B86" s="58"/>
      <c r="C86" s="59">
        <v>12011473</v>
      </c>
      <c r="D86" s="59" t="s">
        <v>83</v>
      </c>
      <c r="E86" s="60">
        <v>88.44</v>
      </c>
      <c r="F86" s="60">
        <v>229.95</v>
      </c>
      <c r="G86" s="59" t="s">
        <v>15</v>
      </c>
    </row>
    <row r="87" spans="1:7" x14ac:dyDescent="0.25">
      <c r="A87" s="58" t="s">
        <v>28</v>
      </c>
      <c r="B87" s="58"/>
      <c r="C87" s="59">
        <v>12011474</v>
      </c>
      <c r="D87" s="59" t="s">
        <v>84</v>
      </c>
      <c r="E87" s="60">
        <v>103.83</v>
      </c>
      <c r="F87" s="60">
        <v>269.95</v>
      </c>
      <c r="G87" s="59" t="s">
        <v>15</v>
      </c>
    </row>
    <row r="88" spans="1:7" x14ac:dyDescent="0.25">
      <c r="A88" s="58" t="s">
        <v>28</v>
      </c>
      <c r="B88" s="58"/>
      <c r="C88" s="59">
        <v>12011475</v>
      </c>
      <c r="D88" s="59" t="s">
        <v>85</v>
      </c>
      <c r="E88" s="60">
        <v>103.83</v>
      </c>
      <c r="F88" s="60">
        <v>269.95</v>
      </c>
      <c r="G88" s="59" t="s">
        <v>15</v>
      </c>
    </row>
    <row r="89" spans="1:7" x14ac:dyDescent="0.25">
      <c r="A89" s="58" t="s">
        <v>28</v>
      </c>
      <c r="B89" s="58"/>
      <c r="C89" s="59">
        <v>12011477</v>
      </c>
      <c r="D89" s="59" t="s">
        <v>86</v>
      </c>
      <c r="E89" s="60">
        <v>146.13</v>
      </c>
      <c r="F89" s="60">
        <v>379.95</v>
      </c>
      <c r="G89" s="59" t="s">
        <v>15</v>
      </c>
    </row>
    <row r="90" spans="1:7" x14ac:dyDescent="0.25">
      <c r="A90" s="58" t="s">
        <v>28</v>
      </c>
      <c r="B90" s="58"/>
      <c r="C90" s="59">
        <v>12011478</v>
      </c>
      <c r="D90" s="59" t="s">
        <v>87</v>
      </c>
      <c r="E90" s="60">
        <v>146.13</v>
      </c>
      <c r="F90" s="60">
        <v>379.95</v>
      </c>
      <c r="G90" s="59" t="s">
        <v>15</v>
      </c>
    </row>
    <row r="91" spans="1:7" x14ac:dyDescent="0.25">
      <c r="A91" s="58" t="s">
        <v>28</v>
      </c>
      <c r="B91" s="58"/>
      <c r="C91" s="59">
        <v>12011479</v>
      </c>
      <c r="D91" s="59" t="s">
        <v>88</v>
      </c>
      <c r="E91" s="60">
        <v>103.83</v>
      </c>
      <c r="F91" s="60">
        <v>269.95</v>
      </c>
      <c r="G91" s="59" t="s">
        <v>15</v>
      </c>
    </row>
    <row r="92" spans="1:7" x14ac:dyDescent="0.25">
      <c r="A92" s="58" t="s">
        <v>28</v>
      </c>
      <c r="B92" s="58"/>
      <c r="C92" s="59">
        <v>12011480</v>
      </c>
      <c r="D92" s="59" t="s">
        <v>89</v>
      </c>
      <c r="E92" s="60">
        <v>103.83</v>
      </c>
      <c r="F92" s="60">
        <v>269.95</v>
      </c>
      <c r="G92" s="59" t="s">
        <v>15</v>
      </c>
    </row>
    <row r="93" spans="1:7" x14ac:dyDescent="0.25">
      <c r="A93" s="58" t="s">
        <v>28</v>
      </c>
      <c r="B93" s="58"/>
      <c r="C93" s="59">
        <v>12011481</v>
      </c>
      <c r="D93" s="59" t="s">
        <v>90</v>
      </c>
      <c r="E93" s="60">
        <v>203.83</v>
      </c>
      <c r="F93" s="60">
        <v>529.95000000000005</v>
      </c>
      <c r="G93" s="59" t="s">
        <v>15</v>
      </c>
    </row>
    <row r="94" spans="1:7" x14ac:dyDescent="0.25">
      <c r="A94" s="58" t="s">
        <v>28</v>
      </c>
      <c r="B94" s="58"/>
      <c r="C94" s="59">
        <v>12011482</v>
      </c>
      <c r="D94" s="59" t="s">
        <v>91</v>
      </c>
      <c r="E94" s="60">
        <v>88.44</v>
      </c>
      <c r="F94" s="60">
        <v>229.95</v>
      </c>
      <c r="G94" s="59" t="s">
        <v>25</v>
      </c>
    </row>
    <row r="95" spans="1:7" x14ac:dyDescent="0.25">
      <c r="A95" s="58" t="s">
        <v>28</v>
      </c>
      <c r="B95" s="58"/>
      <c r="C95" s="59">
        <v>12011483</v>
      </c>
      <c r="D95" s="59" t="s">
        <v>92</v>
      </c>
      <c r="E95" s="60">
        <v>103.83</v>
      </c>
      <c r="F95" s="60">
        <v>269.95</v>
      </c>
      <c r="G95" s="59" t="s">
        <v>15</v>
      </c>
    </row>
    <row r="96" spans="1:7" x14ac:dyDescent="0.25">
      <c r="A96" s="58" t="s">
        <v>28</v>
      </c>
      <c r="B96" s="58"/>
      <c r="C96" s="59">
        <v>12011484</v>
      </c>
      <c r="D96" s="59" t="s">
        <v>93</v>
      </c>
      <c r="E96" s="60">
        <v>146.13</v>
      </c>
      <c r="F96" s="60">
        <v>379.95</v>
      </c>
      <c r="G96" s="59" t="s">
        <v>15</v>
      </c>
    </row>
    <row r="97" spans="1:7" x14ac:dyDescent="0.25">
      <c r="A97" s="58" t="s">
        <v>28</v>
      </c>
      <c r="B97" s="58"/>
      <c r="C97" s="59">
        <v>12011485</v>
      </c>
      <c r="D97" s="59" t="s">
        <v>94</v>
      </c>
      <c r="E97" s="60">
        <v>103.83</v>
      </c>
      <c r="F97" s="60">
        <v>269.95</v>
      </c>
      <c r="G97" s="59" t="s">
        <v>15</v>
      </c>
    </row>
    <row r="98" spans="1:7" x14ac:dyDescent="0.25">
      <c r="A98" s="58" t="s">
        <v>29</v>
      </c>
      <c r="B98" s="58"/>
      <c r="C98" s="59">
        <v>11010863</v>
      </c>
      <c r="D98" s="59" t="s">
        <v>63</v>
      </c>
      <c r="E98" s="60">
        <v>7.48</v>
      </c>
      <c r="F98" s="60">
        <v>17.95</v>
      </c>
      <c r="G98" s="59" t="s">
        <v>26</v>
      </c>
    </row>
    <row r="99" spans="1:7" x14ac:dyDescent="0.25">
      <c r="A99" s="58" t="s">
        <v>29</v>
      </c>
      <c r="B99" s="58"/>
      <c r="C99" s="59">
        <v>11010866</v>
      </c>
      <c r="D99" s="59" t="s">
        <v>64</v>
      </c>
      <c r="E99" s="60">
        <v>8.31</v>
      </c>
      <c r="F99" s="60">
        <v>19.95</v>
      </c>
      <c r="G99" s="59" t="s">
        <v>26</v>
      </c>
    </row>
    <row r="100" spans="1:7" x14ac:dyDescent="0.25">
      <c r="A100" s="58" t="s">
        <v>29</v>
      </c>
      <c r="B100" s="58"/>
      <c r="C100" s="59">
        <v>12011222</v>
      </c>
      <c r="D100" s="59" t="s">
        <v>65</v>
      </c>
      <c r="E100" s="60">
        <v>8.31</v>
      </c>
      <c r="F100" s="60">
        <v>19.95</v>
      </c>
      <c r="G100" s="59" t="s">
        <v>95</v>
      </c>
    </row>
    <row r="101" spans="1:7" x14ac:dyDescent="0.25">
      <c r="A101" s="58" t="s">
        <v>29</v>
      </c>
      <c r="B101" s="58"/>
      <c r="C101" s="59">
        <v>12011369</v>
      </c>
      <c r="D101" s="59" t="s">
        <v>66</v>
      </c>
      <c r="E101" s="60">
        <v>9.56</v>
      </c>
      <c r="F101" s="60">
        <v>22.95</v>
      </c>
      <c r="G101" s="59" t="s">
        <v>15</v>
      </c>
    </row>
    <row r="102" spans="1:7" x14ac:dyDescent="0.25">
      <c r="A102" s="58" t="s">
        <v>29</v>
      </c>
      <c r="B102" s="58"/>
      <c r="C102" s="59">
        <v>12011455</v>
      </c>
      <c r="D102" s="59" t="s">
        <v>67</v>
      </c>
      <c r="E102" s="60">
        <v>8.31</v>
      </c>
      <c r="F102" s="60">
        <v>19.95</v>
      </c>
      <c r="G102" s="59" t="s">
        <v>15</v>
      </c>
    </row>
    <row r="103" spans="1:7" x14ac:dyDescent="0.25">
      <c r="A103" s="58" t="s">
        <v>29</v>
      </c>
      <c r="B103" s="58"/>
      <c r="C103" s="59">
        <v>12011456</v>
      </c>
      <c r="D103" s="59" t="s">
        <v>68</v>
      </c>
      <c r="E103" s="60">
        <v>8.31</v>
      </c>
      <c r="F103" s="60">
        <v>19.95</v>
      </c>
      <c r="G103" s="59" t="s">
        <v>15</v>
      </c>
    </row>
    <row r="104" spans="1:7" x14ac:dyDescent="0.25">
      <c r="A104" s="58" t="s">
        <v>29</v>
      </c>
      <c r="B104" s="58"/>
      <c r="C104" s="59">
        <v>12011457</v>
      </c>
      <c r="D104" s="59" t="s">
        <v>69</v>
      </c>
      <c r="E104" s="60">
        <v>8.31</v>
      </c>
      <c r="F104" s="60">
        <v>19.95</v>
      </c>
      <c r="G104" s="59" t="s">
        <v>15</v>
      </c>
    </row>
    <row r="105" spans="1:7" x14ac:dyDescent="0.25">
      <c r="A105" s="58" t="s">
        <v>29</v>
      </c>
      <c r="B105" s="58"/>
      <c r="C105" s="59">
        <v>12011458</v>
      </c>
      <c r="D105" s="59" t="s">
        <v>70</v>
      </c>
      <c r="E105" s="60">
        <v>7.48</v>
      </c>
      <c r="F105" s="60">
        <v>17.95</v>
      </c>
      <c r="G105" s="59" t="s">
        <v>15</v>
      </c>
    </row>
    <row r="106" spans="1:7" x14ac:dyDescent="0.25">
      <c r="A106" s="58" t="s">
        <v>29</v>
      </c>
      <c r="B106" s="58"/>
      <c r="C106" s="59">
        <v>12011459</v>
      </c>
      <c r="D106" s="59" t="s">
        <v>71</v>
      </c>
      <c r="E106" s="60">
        <v>7.48</v>
      </c>
      <c r="F106" s="60">
        <v>17.95</v>
      </c>
      <c r="G106" s="59" t="s">
        <v>15</v>
      </c>
    </row>
    <row r="107" spans="1:7" x14ac:dyDescent="0.25">
      <c r="A107" s="58" t="s">
        <v>29</v>
      </c>
      <c r="B107" s="58"/>
      <c r="C107" s="59">
        <v>12011460</v>
      </c>
      <c r="D107" s="59" t="s">
        <v>72</v>
      </c>
      <c r="E107" s="60">
        <v>7.48</v>
      </c>
      <c r="F107" s="60">
        <v>17.95</v>
      </c>
      <c r="G107" s="59" t="s">
        <v>15</v>
      </c>
    </row>
    <row r="108" spans="1:7" x14ac:dyDescent="0.25">
      <c r="A108" s="58" t="s">
        <v>29</v>
      </c>
      <c r="B108" s="58"/>
      <c r="C108" s="59">
        <v>12011461</v>
      </c>
      <c r="D108" s="59" t="s">
        <v>73</v>
      </c>
      <c r="E108" s="60">
        <v>7.48</v>
      </c>
      <c r="F108" s="60">
        <v>17.95</v>
      </c>
      <c r="G108" s="59" t="s">
        <v>15</v>
      </c>
    </row>
    <row r="109" spans="1:7" x14ac:dyDescent="0.25">
      <c r="A109" s="58" t="s">
        <v>29</v>
      </c>
      <c r="B109" s="58"/>
      <c r="C109" s="59">
        <v>12011463</v>
      </c>
      <c r="D109" s="59" t="s">
        <v>74</v>
      </c>
      <c r="E109" s="60">
        <v>10.4</v>
      </c>
      <c r="F109" s="60">
        <v>24.95</v>
      </c>
      <c r="G109" s="59" t="s">
        <v>24</v>
      </c>
    </row>
    <row r="110" spans="1:7" x14ac:dyDescent="0.25">
      <c r="A110" s="58" t="s">
        <v>29</v>
      </c>
      <c r="B110" s="58"/>
      <c r="C110" s="59">
        <v>12011465</v>
      </c>
      <c r="D110" s="59" t="s">
        <v>75</v>
      </c>
      <c r="E110" s="60">
        <v>9.56</v>
      </c>
      <c r="F110" s="60">
        <v>22.95</v>
      </c>
      <c r="G110" s="59" t="s">
        <v>15</v>
      </c>
    </row>
    <row r="111" spans="1:7" x14ac:dyDescent="0.25">
      <c r="A111" s="58" t="s">
        <v>29</v>
      </c>
      <c r="B111" s="58"/>
      <c r="C111" s="59">
        <v>12011466</v>
      </c>
      <c r="D111" s="59" t="s">
        <v>76</v>
      </c>
      <c r="E111" s="60">
        <v>9.56</v>
      </c>
      <c r="F111" s="60">
        <v>22.95</v>
      </c>
      <c r="G111" s="59" t="s">
        <v>15</v>
      </c>
    </row>
    <row r="112" spans="1:7" x14ac:dyDescent="0.25">
      <c r="A112" s="58" t="s">
        <v>29</v>
      </c>
      <c r="B112" s="58"/>
      <c r="C112" s="59">
        <v>12011467</v>
      </c>
      <c r="D112" s="59" t="s">
        <v>77</v>
      </c>
      <c r="E112" s="60">
        <v>7.48</v>
      </c>
      <c r="F112" s="60">
        <v>17.95</v>
      </c>
      <c r="G112" s="59" t="s">
        <v>26</v>
      </c>
    </row>
    <row r="113" spans="1:7" x14ac:dyDescent="0.25">
      <c r="A113" s="58" t="s">
        <v>29</v>
      </c>
      <c r="B113" s="58"/>
      <c r="C113" s="59">
        <v>12011468</v>
      </c>
      <c r="D113" s="59" t="s">
        <v>78</v>
      </c>
      <c r="E113" s="60">
        <v>9.56</v>
      </c>
      <c r="F113" s="60">
        <v>22.95</v>
      </c>
      <c r="G113" s="59" t="s">
        <v>15</v>
      </c>
    </row>
    <row r="114" spans="1:7" x14ac:dyDescent="0.25">
      <c r="A114" s="58" t="s">
        <v>29</v>
      </c>
      <c r="B114" s="58"/>
      <c r="C114" s="59">
        <v>12011469</v>
      </c>
      <c r="D114" s="59" t="s">
        <v>79</v>
      </c>
      <c r="E114" s="60">
        <v>10.4</v>
      </c>
      <c r="F114" s="60">
        <v>24.95</v>
      </c>
      <c r="G114" s="59" t="s">
        <v>15</v>
      </c>
    </row>
    <row r="115" spans="1:7" x14ac:dyDescent="0.25">
      <c r="A115" s="58" t="s">
        <v>29</v>
      </c>
      <c r="B115" s="58"/>
      <c r="C115" s="59">
        <v>12011470</v>
      </c>
      <c r="D115" s="59" t="s">
        <v>80</v>
      </c>
      <c r="E115" s="60">
        <v>7.48</v>
      </c>
      <c r="F115" s="60">
        <v>17.95</v>
      </c>
      <c r="G115" s="59" t="s">
        <v>15</v>
      </c>
    </row>
    <row r="116" spans="1:7" x14ac:dyDescent="0.25">
      <c r="A116" s="58" t="s">
        <v>29</v>
      </c>
      <c r="B116" s="58"/>
      <c r="C116" s="59">
        <v>12011471</v>
      </c>
      <c r="D116" s="59" t="s">
        <v>81</v>
      </c>
      <c r="E116" s="60">
        <v>7.48</v>
      </c>
      <c r="F116" s="60">
        <v>17.95</v>
      </c>
      <c r="G116" s="59" t="s">
        <v>15</v>
      </c>
    </row>
    <row r="117" spans="1:7" x14ac:dyDescent="0.25">
      <c r="A117" s="58" t="s">
        <v>29</v>
      </c>
      <c r="B117" s="58"/>
      <c r="C117" s="59">
        <v>12011472</v>
      </c>
      <c r="D117" s="59" t="s">
        <v>82</v>
      </c>
      <c r="E117" s="60">
        <v>7.48</v>
      </c>
      <c r="F117" s="60">
        <v>17.95</v>
      </c>
      <c r="G117" s="59" t="s">
        <v>15</v>
      </c>
    </row>
    <row r="118" spans="1:7" x14ac:dyDescent="0.25">
      <c r="A118" s="58" t="s">
        <v>29</v>
      </c>
      <c r="B118" s="58"/>
      <c r="C118" s="59">
        <v>12011473</v>
      </c>
      <c r="D118" s="59" t="s">
        <v>83</v>
      </c>
      <c r="E118" s="60">
        <v>7.48</v>
      </c>
      <c r="F118" s="60">
        <v>17.95</v>
      </c>
      <c r="G118" s="59" t="s">
        <v>15</v>
      </c>
    </row>
    <row r="119" spans="1:7" x14ac:dyDescent="0.25">
      <c r="A119" s="58" t="s">
        <v>29</v>
      </c>
      <c r="B119" s="58"/>
      <c r="C119" s="59">
        <v>12011474</v>
      </c>
      <c r="D119" s="59" t="s">
        <v>84</v>
      </c>
      <c r="E119" s="60">
        <v>8.31</v>
      </c>
      <c r="F119" s="60">
        <v>19.95</v>
      </c>
      <c r="G119" s="59" t="s">
        <v>15</v>
      </c>
    </row>
    <row r="120" spans="1:7" x14ac:dyDescent="0.25">
      <c r="A120" s="58" t="s">
        <v>29</v>
      </c>
      <c r="B120" s="58"/>
      <c r="C120" s="59">
        <v>12011475</v>
      </c>
      <c r="D120" s="59" t="s">
        <v>85</v>
      </c>
      <c r="E120" s="60">
        <v>8.31</v>
      </c>
      <c r="F120" s="60">
        <v>19.95</v>
      </c>
      <c r="G120" s="59" t="s">
        <v>15</v>
      </c>
    </row>
    <row r="121" spans="1:7" x14ac:dyDescent="0.25">
      <c r="A121" s="58" t="s">
        <v>29</v>
      </c>
      <c r="B121" s="58"/>
      <c r="C121" s="59">
        <v>12011477</v>
      </c>
      <c r="D121" s="59" t="s">
        <v>86</v>
      </c>
      <c r="E121" s="60">
        <v>12.48</v>
      </c>
      <c r="F121" s="60">
        <v>29.95</v>
      </c>
      <c r="G121" s="59" t="s">
        <v>15</v>
      </c>
    </row>
    <row r="122" spans="1:7" x14ac:dyDescent="0.25">
      <c r="A122" s="58" t="s">
        <v>29</v>
      </c>
      <c r="B122" s="58"/>
      <c r="C122" s="59">
        <v>12011478</v>
      </c>
      <c r="D122" s="59" t="s">
        <v>87</v>
      </c>
      <c r="E122" s="60">
        <v>12.48</v>
      </c>
      <c r="F122" s="60">
        <v>29.95</v>
      </c>
      <c r="G122" s="59" t="s">
        <v>15</v>
      </c>
    </row>
    <row r="123" spans="1:7" x14ac:dyDescent="0.25">
      <c r="A123" s="58" t="s">
        <v>29</v>
      </c>
      <c r="B123" s="58"/>
      <c r="C123" s="59">
        <v>12011479</v>
      </c>
      <c r="D123" s="59" t="s">
        <v>88</v>
      </c>
      <c r="E123" s="60">
        <v>8.31</v>
      </c>
      <c r="F123" s="60">
        <v>19.95</v>
      </c>
      <c r="G123" s="59" t="s">
        <v>15</v>
      </c>
    </row>
    <row r="124" spans="1:7" x14ac:dyDescent="0.25">
      <c r="A124" s="58" t="s">
        <v>29</v>
      </c>
      <c r="B124" s="58"/>
      <c r="C124" s="59">
        <v>12011480</v>
      </c>
      <c r="D124" s="59" t="s">
        <v>89</v>
      </c>
      <c r="E124" s="60">
        <v>8.31</v>
      </c>
      <c r="F124" s="60">
        <v>19.95</v>
      </c>
      <c r="G124" s="59" t="s">
        <v>15</v>
      </c>
    </row>
    <row r="125" spans="1:7" x14ac:dyDescent="0.25">
      <c r="A125" s="58" t="s">
        <v>29</v>
      </c>
      <c r="B125" s="58"/>
      <c r="C125" s="59">
        <v>12011481</v>
      </c>
      <c r="D125" s="59" t="s">
        <v>90</v>
      </c>
      <c r="E125" s="60">
        <v>16.649999999999999</v>
      </c>
      <c r="F125" s="60">
        <v>39.950000000000003</v>
      </c>
      <c r="G125" s="59" t="s">
        <v>15</v>
      </c>
    </row>
    <row r="126" spans="1:7" x14ac:dyDescent="0.25">
      <c r="A126" s="58" t="s">
        <v>29</v>
      </c>
      <c r="B126" s="58"/>
      <c r="C126" s="59">
        <v>12011482</v>
      </c>
      <c r="D126" s="59" t="s">
        <v>91</v>
      </c>
      <c r="E126" s="60">
        <v>7.48</v>
      </c>
      <c r="F126" s="60">
        <v>17.95</v>
      </c>
      <c r="G126" s="59" t="s">
        <v>25</v>
      </c>
    </row>
    <row r="127" spans="1:7" x14ac:dyDescent="0.25">
      <c r="A127" s="58" t="s">
        <v>29</v>
      </c>
      <c r="B127" s="58"/>
      <c r="C127" s="59">
        <v>12011483</v>
      </c>
      <c r="D127" s="59" t="s">
        <v>92</v>
      </c>
      <c r="E127" s="60">
        <v>8.31</v>
      </c>
      <c r="F127" s="60">
        <v>19.95</v>
      </c>
      <c r="G127" s="59" t="s">
        <v>15</v>
      </c>
    </row>
    <row r="128" spans="1:7" x14ac:dyDescent="0.25">
      <c r="A128" s="58" t="s">
        <v>29</v>
      </c>
      <c r="B128" s="58"/>
      <c r="C128" s="59">
        <v>12011484</v>
      </c>
      <c r="D128" s="59" t="s">
        <v>93</v>
      </c>
      <c r="E128" s="60">
        <v>12.48</v>
      </c>
      <c r="F128" s="60">
        <v>29.95</v>
      </c>
      <c r="G128" s="59" t="s">
        <v>15</v>
      </c>
    </row>
    <row r="129" spans="1:7" x14ac:dyDescent="0.25">
      <c r="A129" s="58" t="s">
        <v>29</v>
      </c>
      <c r="B129" s="58"/>
      <c r="C129" s="59">
        <v>12011485</v>
      </c>
      <c r="D129" s="59" t="s">
        <v>94</v>
      </c>
      <c r="E129" s="60">
        <v>8.31</v>
      </c>
      <c r="F129" s="60">
        <v>19.95</v>
      </c>
      <c r="G129" s="59" t="s">
        <v>15</v>
      </c>
    </row>
    <row r="130" spans="1:7" x14ac:dyDescent="0.25">
      <c r="A130" s="58" t="s">
        <v>30</v>
      </c>
      <c r="B130" s="58"/>
      <c r="C130" s="59">
        <v>11010863</v>
      </c>
      <c r="D130" s="59" t="s">
        <v>63</v>
      </c>
      <c r="E130" s="60">
        <v>7.96</v>
      </c>
      <c r="F130" s="60">
        <v>19.899999999999999</v>
      </c>
      <c r="G130" s="59" t="s">
        <v>26</v>
      </c>
    </row>
    <row r="131" spans="1:7" x14ac:dyDescent="0.25">
      <c r="A131" s="58" t="s">
        <v>30</v>
      </c>
      <c r="B131" s="58"/>
      <c r="C131" s="59">
        <v>11010866</v>
      </c>
      <c r="D131" s="59" t="s">
        <v>64</v>
      </c>
      <c r="E131" s="60">
        <v>9.56</v>
      </c>
      <c r="F131" s="60">
        <v>23.9</v>
      </c>
      <c r="G131" s="59" t="s">
        <v>26</v>
      </c>
    </row>
    <row r="132" spans="1:7" x14ac:dyDescent="0.25">
      <c r="A132" s="58" t="s">
        <v>30</v>
      </c>
      <c r="B132" s="58"/>
      <c r="C132" s="59">
        <v>12011222</v>
      </c>
      <c r="D132" s="59" t="s">
        <v>65</v>
      </c>
      <c r="E132" s="60">
        <v>9.56</v>
      </c>
      <c r="F132" s="60">
        <v>23.9</v>
      </c>
      <c r="G132" s="59" t="s">
        <v>95</v>
      </c>
    </row>
    <row r="133" spans="1:7" x14ac:dyDescent="0.25">
      <c r="A133" s="58" t="s">
        <v>30</v>
      </c>
      <c r="B133" s="58"/>
      <c r="C133" s="59">
        <v>12011369</v>
      </c>
      <c r="D133" s="59" t="s">
        <v>66</v>
      </c>
      <c r="E133" s="60">
        <v>10.76</v>
      </c>
      <c r="F133" s="60">
        <v>26.9</v>
      </c>
      <c r="G133" s="59" t="s">
        <v>15</v>
      </c>
    </row>
    <row r="134" spans="1:7" x14ac:dyDescent="0.25">
      <c r="A134" s="58" t="s">
        <v>30</v>
      </c>
      <c r="B134" s="58"/>
      <c r="C134" s="59">
        <v>12011455</v>
      </c>
      <c r="D134" s="59" t="s">
        <v>67</v>
      </c>
      <c r="E134" s="60">
        <v>9.56</v>
      </c>
      <c r="F134" s="60">
        <v>23.9</v>
      </c>
      <c r="G134" s="59" t="s">
        <v>15</v>
      </c>
    </row>
    <row r="135" spans="1:7" x14ac:dyDescent="0.25">
      <c r="A135" s="58" t="s">
        <v>30</v>
      </c>
      <c r="B135" s="58"/>
      <c r="C135" s="59">
        <v>12011456</v>
      </c>
      <c r="D135" s="59" t="s">
        <v>68</v>
      </c>
      <c r="E135" s="60">
        <v>9.56</v>
      </c>
      <c r="F135" s="60">
        <v>23.9</v>
      </c>
      <c r="G135" s="59" t="s">
        <v>15</v>
      </c>
    </row>
    <row r="136" spans="1:7" x14ac:dyDescent="0.25">
      <c r="A136" s="58" t="s">
        <v>30</v>
      </c>
      <c r="B136" s="58"/>
      <c r="C136" s="59">
        <v>12011457</v>
      </c>
      <c r="D136" s="59" t="s">
        <v>69</v>
      </c>
      <c r="E136" s="60">
        <v>9.56</v>
      </c>
      <c r="F136" s="60">
        <v>23.9</v>
      </c>
      <c r="G136" s="59" t="s">
        <v>15</v>
      </c>
    </row>
    <row r="137" spans="1:7" x14ac:dyDescent="0.25">
      <c r="A137" s="58" t="s">
        <v>30</v>
      </c>
      <c r="B137" s="58"/>
      <c r="C137" s="59">
        <v>12011458</v>
      </c>
      <c r="D137" s="59" t="s">
        <v>70</v>
      </c>
      <c r="E137" s="60">
        <v>7.96</v>
      </c>
      <c r="F137" s="60">
        <v>19.899999999999999</v>
      </c>
      <c r="G137" s="59" t="s">
        <v>15</v>
      </c>
    </row>
    <row r="138" spans="1:7" x14ac:dyDescent="0.25">
      <c r="A138" s="58" t="s">
        <v>30</v>
      </c>
      <c r="B138" s="58"/>
      <c r="C138" s="59">
        <v>12011459</v>
      </c>
      <c r="D138" s="59" t="s">
        <v>71</v>
      </c>
      <c r="E138" s="60">
        <v>7.96</v>
      </c>
      <c r="F138" s="60">
        <v>19.899999999999999</v>
      </c>
      <c r="G138" s="59" t="s">
        <v>15</v>
      </c>
    </row>
    <row r="139" spans="1:7" x14ac:dyDescent="0.25">
      <c r="A139" s="58" t="s">
        <v>30</v>
      </c>
      <c r="B139" s="58"/>
      <c r="C139" s="59">
        <v>12011460</v>
      </c>
      <c r="D139" s="59" t="s">
        <v>72</v>
      </c>
      <c r="E139" s="60">
        <v>7.96</v>
      </c>
      <c r="F139" s="60">
        <v>19.899999999999999</v>
      </c>
      <c r="G139" s="59" t="s">
        <v>15</v>
      </c>
    </row>
    <row r="140" spans="1:7" x14ac:dyDescent="0.25">
      <c r="A140" s="58" t="s">
        <v>30</v>
      </c>
      <c r="B140" s="58"/>
      <c r="C140" s="59">
        <v>12011461</v>
      </c>
      <c r="D140" s="59" t="s">
        <v>73</v>
      </c>
      <c r="E140" s="60">
        <v>7.96</v>
      </c>
      <c r="F140" s="60">
        <v>19.899999999999999</v>
      </c>
      <c r="G140" s="59" t="s">
        <v>15</v>
      </c>
    </row>
    <row r="141" spans="1:7" x14ac:dyDescent="0.25">
      <c r="A141" s="58" t="s">
        <v>30</v>
      </c>
      <c r="B141" s="58"/>
      <c r="C141" s="59">
        <v>12011463</v>
      </c>
      <c r="D141" s="59" t="s">
        <v>74</v>
      </c>
      <c r="E141" s="60">
        <v>11.96</v>
      </c>
      <c r="F141" s="60">
        <v>29.9</v>
      </c>
      <c r="G141" s="59" t="s">
        <v>24</v>
      </c>
    </row>
    <row r="142" spans="1:7" x14ac:dyDescent="0.25">
      <c r="A142" s="58" t="s">
        <v>30</v>
      </c>
      <c r="B142" s="58"/>
      <c r="C142" s="59">
        <v>12011465</v>
      </c>
      <c r="D142" s="59" t="s">
        <v>75</v>
      </c>
      <c r="E142" s="60">
        <v>10.76</v>
      </c>
      <c r="F142" s="60">
        <v>26.9</v>
      </c>
      <c r="G142" s="59" t="s">
        <v>15</v>
      </c>
    </row>
    <row r="143" spans="1:7" x14ac:dyDescent="0.25">
      <c r="A143" s="58" t="s">
        <v>30</v>
      </c>
      <c r="B143" s="58"/>
      <c r="C143" s="59">
        <v>12011466</v>
      </c>
      <c r="D143" s="59" t="s">
        <v>76</v>
      </c>
      <c r="E143" s="60">
        <v>10.76</v>
      </c>
      <c r="F143" s="60">
        <v>26.9</v>
      </c>
      <c r="G143" s="59" t="s">
        <v>15</v>
      </c>
    </row>
    <row r="144" spans="1:7" x14ac:dyDescent="0.25">
      <c r="A144" s="58" t="s">
        <v>30</v>
      </c>
      <c r="B144" s="58"/>
      <c r="C144" s="59">
        <v>12011467</v>
      </c>
      <c r="D144" s="59" t="s">
        <v>77</v>
      </c>
      <c r="E144" s="60">
        <v>7.96</v>
      </c>
      <c r="F144" s="60">
        <v>19.899999999999999</v>
      </c>
      <c r="G144" s="59" t="s">
        <v>26</v>
      </c>
    </row>
    <row r="145" spans="1:7" x14ac:dyDescent="0.25">
      <c r="A145" s="58" t="s">
        <v>30</v>
      </c>
      <c r="B145" s="58"/>
      <c r="C145" s="59">
        <v>12011468</v>
      </c>
      <c r="D145" s="59" t="s">
        <v>78</v>
      </c>
      <c r="E145" s="60">
        <v>10.76</v>
      </c>
      <c r="F145" s="60">
        <v>26.9</v>
      </c>
      <c r="G145" s="59" t="s">
        <v>15</v>
      </c>
    </row>
    <row r="146" spans="1:7" x14ac:dyDescent="0.25">
      <c r="A146" s="58" t="s">
        <v>30</v>
      </c>
      <c r="B146" s="58"/>
      <c r="C146" s="59">
        <v>12011469</v>
      </c>
      <c r="D146" s="59" t="s">
        <v>79</v>
      </c>
      <c r="E146" s="60">
        <v>11.96</v>
      </c>
      <c r="F146" s="60">
        <v>29.9</v>
      </c>
      <c r="G146" s="59" t="s">
        <v>15</v>
      </c>
    </row>
    <row r="147" spans="1:7" x14ac:dyDescent="0.25">
      <c r="A147" s="58" t="s">
        <v>30</v>
      </c>
      <c r="B147" s="58"/>
      <c r="C147" s="59">
        <v>12011470</v>
      </c>
      <c r="D147" s="59" t="s">
        <v>80</v>
      </c>
      <c r="E147" s="60">
        <v>7.96</v>
      </c>
      <c r="F147" s="60">
        <v>19.899999999999999</v>
      </c>
      <c r="G147" s="59" t="s">
        <v>15</v>
      </c>
    </row>
    <row r="148" spans="1:7" x14ac:dyDescent="0.25">
      <c r="A148" s="58" t="s">
        <v>30</v>
      </c>
      <c r="B148" s="58"/>
      <c r="C148" s="59">
        <v>12011471</v>
      </c>
      <c r="D148" s="59" t="s">
        <v>81</v>
      </c>
      <c r="E148" s="60">
        <v>7.96</v>
      </c>
      <c r="F148" s="60">
        <v>19.899999999999999</v>
      </c>
      <c r="G148" s="59" t="s">
        <v>15</v>
      </c>
    </row>
    <row r="149" spans="1:7" x14ac:dyDescent="0.25">
      <c r="A149" s="58" t="s">
        <v>30</v>
      </c>
      <c r="B149" s="58"/>
      <c r="C149" s="59">
        <v>12011472</v>
      </c>
      <c r="D149" s="59" t="s">
        <v>82</v>
      </c>
      <c r="E149" s="60">
        <v>7.96</v>
      </c>
      <c r="F149" s="60">
        <v>19.899999999999999</v>
      </c>
      <c r="G149" s="59" t="s">
        <v>15</v>
      </c>
    </row>
    <row r="150" spans="1:7" x14ac:dyDescent="0.25">
      <c r="A150" s="58" t="s">
        <v>30</v>
      </c>
      <c r="B150" s="58"/>
      <c r="C150" s="59">
        <v>12011473</v>
      </c>
      <c r="D150" s="59" t="s">
        <v>83</v>
      </c>
      <c r="E150" s="60">
        <v>7.96</v>
      </c>
      <c r="F150" s="60">
        <v>19.899999999999999</v>
      </c>
      <c r="G150" s="59" t="s">
        <v>15</v>
      </c>
    </row>
    <row r="151" spans="1:7" x14ac:dyDescent="0.25">
      <c r="A151" s="58" t="s">
        <v>30</v>
      </c>
      <c r="B151" s="58"/>
      <c r="C151" s="59">
        <v>12011474</v>
      </c>
      <c r="D151" s="59" t="s">
        <v>84</v>
      </c>
      <c r="E151" s="60">
        <v>9.56</v>
      </c>
      <c r="F151" s="60">
        <v>23.9</v>
      </c>
      <c r="G151" s="59" t="s">
        <v>15</v>
      </c>
    </row>
    <row r="152" spans="1:7" x14ac:dyDescent="0.25">
      <c r="A152" s="58" t="s">
        <v>30</v>
      </c>
      <c r="B152" s="58"/>
      <c r="C152" s="59">
        <v>12011475</v>
      </c>
      <c r="D152" s="59" t="s">
        <v>85</v>
      </c>
      <c r="E152" s="60">
        <v>9.56</v>
      </c>
      <c r="F152" s="60">
        <v>23.9</v>
      </c>
      <c r="G152" s="59" t="s">
        <v>15</v>
      </c>
    </row>
    <row r="153" spans="1:7" x14ac:dyDescent="0.25">
      <c r="A153" s="58" t="s">
        <v>30</v>
      </c>
      <c r="B153" s="58"/>
      <c r="C153" s="59">
        <v>12011477</v>
      </c>
      <c r="D153" s="59" t="s">
        <v>86</v>
      </c>
      <c r="E153" s="60">
        <v>13.56</v>
      </c>
      <c r="F153" s="60">
        <v>33.9</v>
      </c>
      <c r="G153" s="59" t="s">
        <v>15</v>
      </c>
    </row>
    <row r="154" spans="1:7" x14ac:dyDescent="0.25">
      <c r="A154" s="58" t="s">
        <v>30</v>
      </c>
      <c r="B154" s="58"/>
      <c r="C154" s="59">
        <v>12011478</v>
      </c>
      <c r="D154" s="59" t="s">
        <v>87</v>
      </c>
      <c r="E154" s="60">
        <v>13.56</v>
      </c>
      <c r="F154" s="60">
        <v>33.9</v>
      </c>
      <c r="G154" s="59" t="s">
        <v>15</v>
      </c>
    </row>
    <row r="155" spans="1:7" x14ac:dyDescent="0.25">
      <c r="A155" s="58" t="s">
        <v>30</v>
      </c>
      <c r="B155" s="58"/>
      <c r="C155" s="59">
        <v>12011479</v>
      </c>
      <c r="D155" s="59" t="s">
        <v>88</v>
      </c>
      <c r="E155" s="60">
        <v>9.56</v>
      </c>
      <c r="F155" s="60">
        <v>23.9</v>
      </c>
      <c r="G155" s="59" t="s">
        <v>15</v>
      </c>
    </row>
    <row r="156" spans="1:7" x14ac:dyDescent="0.25">
      <c r="A156" s="58" t="s">
        <v>30</v>
      </c>
      <c r="B156" s="58"/>
      <c r="C156" s="59">
        <v>12011480</v>
      </c>
      <c r="D156" s="59" t="s">
        <v>89</v>
      </c>
      <c r="E156" s="60">
        <v>9.56</v>
      </c>
      <c r="F156" s="60">
        <v>23.9</v>
      </c>
      <c r="G156" s="59" t="s">
        <v>15</v>
      </c>
    </row>
    <row r="157" spans="1:7" x14ac:dyDescent="0.25">
      <c r="A157" s="58" t="s">
        <v>30</v>
      </c>
      <c r="B157" s="58"/>
      <c r="C157" s="59">
        <v>12011481</v>
      </c>
      <c r="D157" s="59" t="s">
        <v>90</v>
      </c>
      <c r="E157" s="60">
        <v>18.760000000000002</v>
      </c>
      <c r="F157" s="60">
        <v>46.9</v>
      </c>
      <c r="G157" s="59" t="s">
        <v>15</v>
      </c>
    </row>
    <row r="158" spans="1:7" x14ac:dyDescent="0.25">
      <c r="A158" s="58" t="s">
        <v>30</v>
      </c>
      <c r="B158" s="58"/>
      <c r="C158" s="59">
        <v>12011482</v>
      </c>
      <c r="D158" s="59" t="s">
        <v>91</v>
      </c>
      <c r="E158" s="60">
        <v>7.96</v>
      </c>
      <c r="F158" s="60">
        <v>19.899999999999999</v>
      </c>
      <c r="G158" s="59" t="s">
        <v>25</v>
      </c>
    </row>
    <row r="159" spans="1:7" x14ac:dyDescent="0.25">
      <c r="A159" s="58" t="s">
        <v>30</v>
      </c>
      <c r="B159" s="58"/>
      <c r="C159" s="59">
        <v>12011483</v>
      </c>
      <c r="D159" s="59" t="s">
        <v>92</v>
      </c>
      <c r="E159" s="60">
        <v>9.56</v>
      </c>
      <c r="F159" s="60">
        <v>23.9</v>
      </c>
      <c r="G159" s="59" t="s">
        <v>15</v>
      </c>
    </row>
    <row r="160" spans="1:7" x14ac:dyDescent="0.25">
      <c r="A160" s="58" t="s">
        <v>30</v>
      </c>
      <c r="B160" s="58"/>
      <c r="C160" s="59">
        <v>12011484</v>
      </c>
      <c r="D160" s="59" t="s">
        <v>93</v>
      </c>
      <c r="E160" s="60">
        <v>13.56</v>
      </c>
      <c r="F160" s="60">
        <v>33.9</v>
      </c>
      <c r="G160" s="59" t="s">
        <v>15</v>
      </c>
    </row>
    <row r="161" spans="1:7" x14ac:dyDescent="0.25">
      <c r="A161" s="58" t="s">
        <v>30</v>
      </c>
      <c r="B161" s="58"/>
      <c r="C161" s="59">
        <v>12011485</v>
      </c>
      <c r="D161" s="59" t="s">
        <v>94</v>
      </c>
      <c r="E161" s="60">
        <v>9.56</v>
      </c>
      <c r="F161" s="60">
        <v>23.9</v>
      </c>
      <c r="G161" s="59" t="s">
        <v>15</v>
      </c>
    </row>
    <row r="162" spans="1:7" x14ac:dyDescent="0.25">
      <c r="A162" s="58" t="s">
        <v>31</v>
      </c>
      <c r="B162" s="58"/>
      <c r="C162" s="59">
        <v>11010863</v>
      </c>
      <c r="D162" s="59" t="s">
        <v>63</v>
      </c>
      <c r="E162" s="60">
        <v>38.29</v>
      </c>
      <c r="F162" s="60">
        <v>89.99</v>
      </c>
      <c r="G162" s="59" t="s">
        <v>26</v>
      </c>
    </row>
    <row r="163" spans="1:7" x14ac:dyDescent="0.25">
      <c r="A163" s="58" t="s">
        <v>31</v>
      </c>
      <c r="B163" s="58"/>
      <c r="C163" s="59">
        <v>11010866</v>
      </c>
      <c r="D163" s="59" t="s">
        <v>64</v>
      </c>
      <c r="E163" s="60">
        <v>38.29</v>
      </c>
      <c r="F163" s="60">
        <v>89.99</v>
      </c>
      <c r="G163" s="59" t="s">
        <v>26</v>
      </c>
    </row>
    <row r="164" spans="1:7" x14ac:dyDescent="0.25">
      <c r="A164" s="58" t="s">
        <v>31</v>
      </c>
      <c r="B164" s="58"/>
      <c r="C164" s="59">
        <v>12011222</v>
      </c>
      <c r="D164" s="59" t="s">
        <v>65</v>
      </c>
      <c r="E164" s="60">
        <v>38.29</v>
      </c>
      <c r="F164" s="60">
        <v>89.99</v>
      </c>
      <c r="G164" s="59" t="s">
        <v>95</v>
      </c>
    </row>
    <row r="165" spans="1:7" x14ac:dyDescent="0.25">
      <c r="A165" s="58" t="s">
        <v>31</v>
      </c>
      <c r="B165" s="58"/>
      <c r="C165" s="59">
        <v>12011369</v>
      </c>
      <c r="D165" s="59" t="s">
        <v>66</v>
      </c>
      <c r="E165" s="60">
        <v>42.55</v>
      </c>
      <c r="F165" s="60">
        <v>99.99</v>
      </c>
      <c r="G165" s="59" t="s">
        <v>15</v>
      </c>
    </row>
    <row r="166" spans="1:7" x14ac:dyDescent="0.25">
      <c r="A166" s="58" t="s">
        <v>31</v>
      </c>
      <c r="B166" s="58"/>
      <c r="C166" s="59">
        <v>12011455</v>
      </c>
      <c r="D166" s="59" t="s">
        <v>67</v>
      </c>
      <c r="E166" s="60">
        <v>38.29</v>
      </c>
      <c r="F166" s="60">
        <v>89.99</v>
      </c>
      <c r="G166" s="59" t="s">
        <v>15</v>
      </c>
    </row>
    <row r="167" spans="1:7" x14ac:dyDescent="0.25">
      <c r="A167" s="58" t="s">
        <v>31</v>
      </c>
      <c r="B167" s="58"/>
      <c r="C167" s="59">
        <v>12011456</v>
      </c>
      <c r="D167" s="59" t="s">
        <v>68</v>
      </c>
      <c r="E167" s="60">
        <v>38.29</v>
      </c>
      <c r="F167" s="60">
        <v>89.99</v>
      </c>
      <c r="G167" s="59" t="s">
        <v>15</v>
      </c>
    </row>
    <row r="168" spans="1:7" x14ac:dyDescent="0.25">
      <c r="A168" s="58" t="s">
        <v>31</v>
      </c>
      <c r="B168" s="58"/>
      <c r="C168" s="59">
        <v>12011457</v>
      </c>
      <c r="D168" s="59" t="s">
        <v>69</v>
      </c>
      <c r="E168" s="60">
        <v>38.29</v>
      </c>
      <c r="F168" s="60">
        <v>89.99</v>
      </c>
      <c r="G168" s="59" t="s">
        <v>15</v>
      </c>
    </row>
    <row r="169" spans="1:7" x14ac:dyDescent="0.25">
      <c r="A169" s="58" t="s">
        <v>31</v>
      </c>
      <c r="B169" s="58"/>
      <c r="C169" s="59">
        <v>12011458</v>
      </c>
      <c r="D169" s="59" t="s">
        <v>70</v>
      </c>
      <c r="E169" s="60">
        <v>38.29</v>
      </c>
      <c r="F169" s="60">
        <v>89.99</v>
      </c>
      <c r="G169" s="59" t="s">
        <v>15</v>
      </c>
    </row>
    <row r="170" spans="1:7" x14ac:dyDescent="0.25">
      <c r="A170" s="58" t="s">
        <v>31</v>
      </c>
      <c r="B170" s="58"/>
      <c r="C170" s="59">
        <v>12011459</v>
      </c>
      <c r="D170" s="59" t="s">
        <v>71</v>
      </c>
      <c r="E170" s="60">
        <v>38.29</v>
      </c>
      <c r="F170" s="60">
        <v>89.99</v>
      </c>
      <c r="G170" s="59" t="s">
        <v>15</v>
      </c>
    </row>
    <row r="171" spans="1:7" x14ac:dyDescent="0.25">
      <c r="A171" s="58" t="s">
        <v>31</v>
      </c>
      <c r="B171" s="58"/>
      <c r="C171" s="59">
        <v>12011460</v>
      </c>
      <c r="D171" s="59" t="s">
        <v>72</v>
      </c>
      <c r="E171" s="60">
        <v>38.29</v>
      </c>
      <c r="F171" s="60">
        <v>89.99</v>
      </c>
      <c r="G171" s="59" t="s">
        <v>15</v>
      </c>
    </row>
    <row r="172" spans="1:7" x14ac:dyDescent="0.25">
      <c r="A172" s="58" t="s">
        <v>31</v>
      </c>
      <c r="B172" s="58"/>
      <c r="C172" s="59">
        <v>12011461</v>
      </c>
      <c r="D172" s="59" t="s">
        <v>73</v>
      </c>
      <c r="E172" s="60">
        <v>38.29</v>
      </c>
      <c r="F172" s="60">
        <v>89.99</v>
      </c>
      <c r="G172" s="59" t="s">
        <v>15</v>
      </c>
    </row>
    <row r="173" spans="1:7" x14ac:dyDescent="0.25">
      <c r="A173" s="58" t="s">
        <v>31</v>
      </c>
      <c r="B173" s="58"/>
      <c r="C173" s="59">
        <v>12011463</v>
      </c>
      <c r="D173" s="59" t="s">
        <v>74</v>
      </c>
      <c r="E173" s="60">
        <v>51.06</v>
      </c>
      <c r="F173" s="60">
        <v>119.99</v>
      </c>
      <c r="G173" s="59" t="s">
        <v>24</v>
      </c>
    </row>
    <row r="174" spans="1:7" x14ac:dyDescent="0.25">
      <c r="A174" s="58" t="s">
        <v>31</v>
      </c>
      <c r="B174" s="58"/>
      <c r="C174" s="59">
        <v>12011465</v>
      </c>
      <c r="D174" s="59" t="s">
        <v>75</v>
      </c>
      <c r="E174" s="60">
        <v>42.55</v>
      </c>
      <c r="F174" s="60">
        <v>99.99</v>
      </c>
      <c r="G174" s="59" t="s">
        <v>15</v>
      </c>
    </row>
    <row r="175" spans="1:7" x14ac:dyDescent="0.25">
      <c r="A175" s="58" t="s">
        <v>31</v>
      </c>
      <c r="B175" s="58"/>
      <c r="C175" s="59">
        <v>12011466</v>
      </c>
      <c r="D175" s="59" t="s">
        <v>76</v>
      </c>
      <c r="E175" s="60">
        <v>42.55</v>
      </c>
      <c r="F175" s="60">
        <v>99.99</v>
      </c>
      <c r="G175" s="59" t="s">
        <v>15</v>
      </c>
    </row>
    <row r="176" spans="1:7" x14ac:dyDescent="0.25">
      <c r="A176" s="58" t="s">
        <v>31</v>
      </c>
      <c r="B176" s="58"/>
      <c r="C176" s="59">
        <v>12011467</v>
      </c>
      <c r="D176" s="59" t="s">
        <v>77</v>
      </c>
      <c r="E176" s="60">
        <v>38.29</v>
      </c>
      <c r="F176" s="60">
        <v>89.99</v>
      </c>
      <c r="G176" s="59" t="s">
        <v>26</v>
      </c>
    </row>
    <row r="177" spans="1:7" x14ac:dyDescent="0.25">
      <c r="A177" s="58" t="s">
        <v>31</v>
      </c>
      <c r="B177" s="58"/>
      <c r="C177" s="59">
        <v>12011468</v>
      </c>
      <c r="D177" s="59" t="s">
        <v>78</v>
      </c>
      <c r="E177" s="60">
        <v>42.55</v>
      </c>
      <c r="F177" s="60">
        <v>99.99</v>
      </c>
      <c r="G177" s="59" t="s">
        <v>15</v>
      </c>
    </row>
    <row r="178" spans="1:7" x14ac:dyDescent="0.25">
      <c r="A178" s="58" t="s">
        <v>31</v>
      </c>
      <c r="B178" s="58"/>
      <c r="C178" s="59">
        <v>12011469</v>
      </c>
      <c r="D178" s="59" t="s">
        <v>79</v>
      </c>
      <c r="E178" s="60">
        <v>51.06</v>
      </c>
      <c r="F178" s="60">
        <v>119.99</v>
      </c>
      <c r="G178" s="59" t="s">
        <v>15</v>
      </c>
    </row>
    <row r="179" spans="1:7" x14ac:dyDescent="0.25">
      <c r="A179" s="58" t="s">
        <v>31</v>
      </c>
      <c r="B179" s="58"/>
      <c r="C179" s="59">
        <v>12011470</v>
      </c>
      <c r="D179" s="59" t="s">
        <v>80</v>
      </c>
      <c r="E179" s="60">
        <v>38.29</v>
      </c>
      <c r="F179" s="60">
        <v>89.99</v>
      </c>
      <c r="G179" s="59" t="s">
        <v>15</v>
      </c>
    </row>
    <row r="180" spans="1:7" x14ac:dyDescent="0.25">
      <c r="A180" s="58" t="s">
        <v>31</v>
      </c>
      <c r="B180" s="58"/>
      <c r="C180" s="59">
        <v>12011471</v>
      </c>
      <c r="D180" s="59" t="s">
        <v>81</v>
      </c>
      <c r="E180" s="60">
        <v>38.29</v>
      </c>
      <c r="F180" s="60">
        <v>89.99</v>
      </c>
      <c r="G180" s="59" t="s">
        <v>15</v>
      </c>
    </row>
    <row r="181" spans="1:7" x14ac:dyDescent="0.25">
      <c r="A181" s="58" t="s">
        <v>31</v>
      </c>
      <c r="B181" s="58"/>
      <c r="C181" s="59">
        <v>12011472</v>
      </c>
      <c r="D181" s="59" t="s">
        <v>82</v>
      </c>
      <c r="E181" s="60">
        <v>38.29</v>
      </c>
      <c r="F181" s="60">
        <v>89.99</v>
      </c>
      <c r="G181" s="59" t="s">
        <v>15</v>
      </c>
    </row>
    <row r="182" spans="1:7" x14ac:dyDescent="0.25">
      <c r="A182" s="58" t="s">
        <v>31</v>
      </c>
      <c r="B182" s="58"/>
      <c r="C182" s="59">
        <v>12011473</v>
      </c>
      <c r="D182" s="59" t="s">
        <v>83</v>
      </c>
      <c r="E182" s="60">
        <v>38.29</v>
      </c>
      <c r="F182" s="60">
        <v>89.99</v>
      </c>
      <c r="G182" s="59" t="s">
        <v>15</v>
      </c>
    </row>
    <row r="183" spans="1:7" x14ac:dyDescent="0.25">
      <c r="A183" s="58" t="s">
        <v>31</v>
      </c>
      <c r="B183" s="58"/>
      <c r="C183" s="59">
        <v>12011474</v>
      </c>
      <c r="D183" s="59" t="s">
        <v>84</v>
      </c>
      <c r="E183" s="60">
        <v>38.29</v>
      </c>
      <c r="F183" s="60">
        <v>89.99</v>
      </c>
      <c r="G183" s="59" t="s">
        <v>15</v>
      </c>
    </row>
    <row r="184" spans="1:7" x14ac:dyDescent="0.25">
      <c r="A184" s="58" t="s">
        <v>31</v>
      </c>
      <c r="B184" s="58"/>
      <c r="C184" s="59">
        <v>12011475</v>
      </c>
      <c r="D184" s="59" t="s">
        <v>85</v>
      </c>
      <c r="E184" s="60">
        <v>38.29</v>
      </c>
      <c r="F184" s="60">
        <v>89.99</v>
      </c>
      <c r="G184" s="59" t="s">
        <v>15</v>
      </c>
    </row>
    <row r="185" spans="1:7" x14ac:dyDescent="0.25">
      <c r="A185" s="58" t="s">
        <v>31</v>
      </c>
      <c r="B185" s="58"/>
      <c r="C185" s="59">
        <v>12011477</v>
      </c>
      <c r="D185" s="59" t="s">
        <v>86</v>
      </c>
      <c r="E185" s="60">
        <v>59.57</v>
      </c>
      <c r="F185" s="60">
        <v>139.99</v>
      </c>
      <c r="G185" s="59" t="s">
        <v>15</v>
      </c>
    </row>
    <row r="186" spans="1:7" x14ac:dyDescent="0.25">
      <c r="A186" s="58" t="s">
        <v>31</v>
      </c>
      <c r="B186" s="58"/>
      <c r="C186" s="59">
        <v>12011478</v>
      </c>
      <c r="D186" s="59" t="s">
        <v>87</v>
      </c>
      <c r="E186" s="60">
        <v>59.57</v>
      </c>
      <c r="F186" s="60">
        <v>139.99</v>
      </c>
      <c r="G186" s="59" t="s">
        <v>15</v>
      </c>
    </row>
    <row r="187" spans="1:7" x14ac:dyDescent="0.25">
      <c r="A187" s="58" t="s">
        <v>31</v>
      </c>
      <c r="B187" s="58"/>
      <c r="C187" s="59">
        <v>12011479</v>
      </c>
      <c r="D187" s="59" t="s">
        <v>88</v>
      </c>
      <c r="E187" s="60">
        <v>38.29</v>
      </c>
      <c r="F187" s="60">
        <v>89.99</v>
      </c>
      <c r="G187" s="59" t="s">
        <v>15</v>
      </c>
    </row>
    <row r="188" spans="1:7" x14ac:dyDescent="0.25">
      <c r="A188" s="58" t="s">
        <v>31</v>
      </c>
      <c r="B188" s="58"/>
      <c r="C188" s="59">
        <v>12011480</v>
      </c>
      <c r="D188" s="59" t="s">
        <v>89</v>
      </c>
      <c r="E188" s="60">
        <v>38.29</v>
      </c>
      <c r="F188" s="60">
        <v>89.99</v>
      </c>
      <c r="G188" s="59" t="s">
        <v>15</v>
      </c>
    </row>
    <row r="189" spans="1:7" x14ac:dyDescent="0.25">
      <c r="A189" s="58" t="s">
        <v>31</v>
      </c>
      <c r="B189" s="58"/>
      <c r="C189" s="59">
        <v>12011481</v>
      </c>
      <c r="D189" s="59" t="s">
        <v>90</v>
      </c>
      <c r="E189" s="60">
        <v>76.59</v>
      </c>
      <c r="F189" s="60">
        <v>179.99</v>
      </c>
      <c r="G189" s="59" t="s">
        <v>15</v>
      </c>
    </row>
    <row r="190" spans="1:7" x14ac:dyDescent="0.25">
      <c r="A190" s="58" t="s">
        <v>31</v>
      </c>
      <c r="B190" s="58"/>
      <c r="C190" s="59">
        <v>12011482</v>
      </c>
      <c r="D190" s="59" t="s">
        <v>91</v>
      </c>
      <c r="E190" s="60">
        <v>38.29</v>
      </c>
      <c r="F190" s="60">
        <v>89.99</v>
      </c>
      <c r="G190" s="59" t="s">
        <v>25</v>
      </c>
    </row>
    <row r="191" spans="1:7" x14ac:dyDescent="0.25">
      <c r="A191" s="58" t="s">
        <v>31</v>
      </c>
      <c r="B191" s="58"/>
      <c r="C191" s="59">
        <v>12011483</v>
      </c>
      <c r="D191" s="59" t="s">
        <v>92</v>
      </c>
      <c r="E191" s="60">
        <v>38.29</v>
      </c>
      <c r="F191" s="60">
        <v>89.99</v>
      </c>
      <c r="G191" s="59" t="s">
        <v>15</v>
      </c>
    </row>
    <row r="192" spans="1:7" x14ac:dyDescent="0.25">
      <c r="A192" s="58" t="s">
        <v>31</v>
      </c>
      <c r="B192" s="58"/>
      <c r="C192" s="59">
        <v>12011484</v>
      </c>
      <c r="D192" s="59" t="s">
        <v>93</v>
      </c>
      <c r="E192" s="60">
        <v>59.57</v>
      </c>
      <c r="F192" s="60">
        <v>139.99</v>
      </c>
      <c r="G192" s="59" t="s">
        <v>15</v>
      </c>
    </row>
    <row r="193" spans="1:7" x14ac:dyDescent="0.25">
      <c r="A193" s="58" t="s">
        <v>31</v>
      </c>
      <c r="B193" s="58"/>
      <c r="C193" s="59">
        <v>12011485</v>
      </c>
      <c r="D193" s="59" t="s">
        <v>94</v>
      </c>
      <c r="E193" s="60">
        <v>38.29</v>
      </c>
      <c r="F193" s="60">
        <v>89.99</v>
      </c>
      <c r="G193" s="59" t="s">
        <v>15</v>
      </c>
    </row>
    <row r="194" spans="1:7" x14ac:dyDescent="0.25">
      <c r="A194" s="58" t="s">
        <v>100</v>
      </c>
      <c r="B194" s="58"/>
      <c r="C194" s="59">
        <v>11010863</v>
      </c>
      <c r="D194" s="59" t="s">
        <v>63</v>
      </c>
      <c r="E194" s="60">
        <v>8</v>
      </c>
      <c r="F194" s="60"/>
      <c r="G194" s="59" t="s">
        <v>26</v>
      </c>
    </row>
    <row r="195" spans="1:7" x14ac:dyDescent="0.25">
      <c r="A195" s="58" t="s">
        <v>100</v>
      </c>
      <c r="B195" s="58"/>
      <c r="C195" s="59">
        <v>11010866</v>
      </c>
      <c r="D195" s="59" t="s">
        <v>64</v>
      </c>
      <c r="E195" s="60">
        <v>9.6</v>
      </c>
      <c r="F195" s="60"/>
      <c r="G195" s="59" t="s">
        <v>26</v>
      </c>
    </row>
    <row r="196" spans="1:7" x14ac:dyDescent="0.25">
      <c r="A196" s="58" t="s">
        <v>100</v>
      </c>
      <c r="B196" s="58"/>
      <c r="C196" s="59">
        <v>12011222</v>
      </c>
      <c r="D196" s="59" t="s">
        <v>65</v>
      </c>
      <c r="E196" s="60">
        <v>9.6</v>
      </c>
      <c r="F196" s="60"/>
      <c r="G196" s="59" t="s">
        <v>95</v>
      </c>
    </row>
    <row r="197" spans="1:7" x14ac:dyDescent="0.25">
      <c r="A197" s="58" t="s">
        <v>100</v>
      </c>
      <c r="B197" s="58"/>
      <c r="C197" s="59">
        <v>12011369</v>
      </c>
      <c r="D197" s="59" t="s">
        <v>66</v>
      </c>
      <c r="E197" s="60">
        <v>10.66</v>
      </c>
      <c r="F197" s="60"/>
      <c r="G197" s="59" t="s">
        <v>15</v>
      </c>
    </row>
    <row r="198" spans="1:7" x14ac:dyDescent="0.25">
      <c r="A198" s="58" t="s">
        <v>100</v>
      </c>
      <c r="B198" s="58"/>
      <c r="C198" s="59">
        <v>12011455</v>
      </c>
      <c r="D198" s="59" t="s">
        <v>67</v>
      </c>
      <c r="E198" s="60">
        <v>9.6</v>
      </c>
      <c r="F198" s="60"/>
      <c r="G198" s="59" t="s">
        <v>15</v>
      </c>
    </row>
    <row r="199" spans="1:7" x14ac:dyDescent="0.25">
      <c r="A199" s="58" t="s">
        <v>100</v>
      </c>
      <c r="B199" s="58"/>
      <c r="C199" s="59">
        <v>12011456</v>
      </c>
      <c r="D199" s="59" t="s">
        <v>68</v>
      </c>
      <c r="E199" s="60">
        <v>9.6</v>
      </c>
      <c r="F199" s="60"/>
      <c r="G199" s="59" t="s">
        <v>15</v>
      </c>
    </row>
    <row r="200" spans="1:7" x14ac:dyDescent="0.25">
      <c r="A200" s="58" t="s">
        <v>100</v>
      </c>
      <c r="B200" s="58"/>
      <c r="C200" s="59">
        <v>12011457</v>
      </c>
      <c r="D200" s="59" t="s">
        <v>69</v>
      </c>
      <c r="E200" s="60">
        <v>9.6</v>
      </c>
      <c r="F200" s="60"/>
      <c r="G200" s="59" t="s">
        <v>15</v>
      </c>
    </row>
    <row r="201" spans="1:7" x14ac:dyDescent="0.25">
      <c r="A201" s="58" t="s">
        <v>100</v>
      </c>
      <c r="B201" s="58"/>
      <c r="C201" s="59">
        <v>12011458</v>
      </c>
      <c r="D201" s="59" t="s">
        <v>70</v>
      </c>
      <c r="E201" s="60">
        <v>8</v>
      </c>
      <c r="F201" s="60"/>
      <c r="G201" s="59" t="s">
        <v>15</v>
      </c>
    </row>
    <row r="202" spans="1:7" x14ac:dyDescent="0.25">
      <c r="A202" s="58" t="s">
        <v>100</v>
      </c>
      <c r="B202" s="58"/>
      <c r="C202" s="59">
        <v>12011459</v>
      </c>
      <c r="D202" s="59" t="s">
        <v>71</v>
      </c>
      <c r="E202" s="60">
        <v>8</v>
      </c>
      <c r="F202" s="60"/>
      <c r="G202" s="59" t="s">
        <v>15</v>
      </c>
    </row>
    <row r="203" spans="1:7" x14ac:dyDescent="0.25">
      <c r="A203" s="58" t="s">
        <v>100</v>
      </c>
      <c r="B203" s="58"/>
      <c r="C203" s="59">
        <v>12011460</v>
      </c>
      <c r="D203" s="59" t="s">
        <v>72</v>
      </c>
      <c r="E203" s="60">
        <v>8</v>
      </c>
      <c r="F203" s="60"/>
      <c r="G203" s="59" t="s">
        <v>15</v>
      </c>
    </row>
    <row r="204" spans="1:7" x14ac:dyDescent="0.25">
      <c r="A204" s="58" t="s">
        <v>100</v>
      </c>
      <c r="B204" s="58"/>
      <c r="C204" s="59">
        <v>12011461</v>
      </c>
      <c r="D204" s="59" t="s">
        <v>73</v>
      </c>
      <c r="E204" s="60">
        <v>8</v>
      </c>
      <c r="F204" s="60"/>
      <c r="G204" s="59" t="s">
        <v>15</v>
      </c>
    </row>
    <row r="205" spans="1:7" x14ac:dyDescent="0.25">
      <c r="A205" s="58" t="s">
        <v>100</v>
      </c>
      <c r="B205" s="58"/>
      <c r="C205" s="59">
        <v>12011463</v>
      </c>
      <c r="D205" s="59" t="s">
        <v>74</v>
      </c>
      <c r="E205" s="60">
        <v>12.26</v>
      </c>
      <c r="F205" s="60"/>
      <c r="G205" s="59" t="s">
        <v>24</v>
      </c>
    </row>
    <row r="206" spans="1:7" x14ac:dyDescent="0.25">
      <c r="A206" s="58" t="s">
        <v>100</v>
      </c>
      <c r="B206" s="58"/>
      <c r="C206" s="59">
        <v>12011465</v>
      </c>
      <c r="D206" s="59" t="s">
        <v>75</v>
      </c>
      <c r="E206" s="60">
        <v>10.66</v>
      </c>
      <c r="F206" s="60"/>
      <c r="G206" s="59" t="s">
        <v>15</v>
      </c>
    </row>
    <row r="207" spans="1:7" x14ac:dyDescent="0.25">
      <c r="A207" s="58" t="s">
        <v>100</v>
      </c>
      <c r="B207" s="58"/>
      <c r="C207" s="59">
        <v>12011466</v>
      </c>
      <c r="D207" s="59" t="s">
        <v>76</v>
      </c>
      <c r="E207" s="60">
        <v>10.66</v>
      </c>
      <c r="F207" s="60"/>
      <c r="G207" s="59" t="s">
        <v>15</v>
      </c>
    </row>
    <row r="208" spans="1:7" x14ac:dyDescent="0.25">
      <c r="A208" s="58" t="s">
        <v>100</v>
      </c>
      <c r="B208" s="58"/>
      <c r="C208" s="59">
        <v>12011467</v>
      </c>
      <c r="D208" s="59" t="s">
        <v>77</v>
      </c>
      <c r="E208" s="60">
        <v>8</v>
      </c>
      <c r="F208" s="60"/>
      <c r="G208" s="59" t="s">
        <v>26</v>
      </c>
    </row>
    <row r="209" spans="1:7" x14ac:dyDescent="0.25">
      <c r="A209" s="58" t="s">
        <v>100</v>
      </c>
      <c r="B209" s="58"/>
      <c r="C209" s="59">
        <v>12011468</v>
      </c>
      <c r="D209" s="59" t="s">
        <v>78</v>
      </c>
      <c r="E209" s="60">
        <v>10.66</v>
      </c>
      <c r="F209" s="60"/>
      <c r="G209" s="59" t="s">
        <v>15</v>
      </c>
    </row>
    <row r="210" spans="1:7" x14ac:dyDescent="0.25">
      <c r="A210" s="58" t="s">
        <v>100</v>
      </c>
      <c r="B210" s="58"/>
      <c r="C210" s="59">
        <v>12011469</v>
      </c>
      <c r="D210" s="59" t="s">
        <v>79</v>
      </c>
      <c r="E210" s="60">
        <v>12.26</v>
      </c>
      <c r="F210" s="60"/>
      <c r="G210" s="59" t="s">
        <v>15</v>
      </c>
    </row>
    <row r="211" spans="1:7" x14ac:dyDescent="0.25">
      <c r="A211" s="58" t="s">
        <v>100</v>
      </c>
      <c r="B211" s="58"/>
      <c r="C211" s="59">
        <v>12011470</v>
      </c>
      <c r="D211" s="59" t="s">
        <v>80</v>
      </c>
      <c r="E211" s="60">
        <v>8</v>
      </c>
      <c r="F211" s="60"/>
      <c r="G211" s="59" t="s">
        <v>15</v>
      </c>
    </row>
    <row r="212" spans="1:7" x14ac:dyDescent="0.25">
      <c r="A212" s="58" t="s">
        <v>100</v>
      </c>
      <c r="B212" s="58"/>
      <c r="C212" s="59">
        <v>12011471</v>
      </c>
      <c r="D212" s="59" t="s">
        <v>81</v>
      </c>
      <c r="E212" s="60">
        <v>8</v>
      </c>
      <c r="F212" s="60"/>
      <c r="G212" s="59" t="s">
        <v>15</v>
      </c>
    </row>
    <row r="213" spans="1:7" x14ac:dyDescent="0.25">
      <c r="A213" s="58" t="s">
        <v>100</v>
      </c>
      <c r="B213" s="58"/>
      <c r="C213" s="59">
        <v>12011472</v>
      </c>
      <c r="D213" s="59" t="s">
        <v>82</v>
      </c>
      <c r="E213" s="60">
        <v>8</v>
      </c>
      <c r="F213" s="60"/>
      <c r="G213" s="59" t="s">
        <v>15</v>
      </c>
    </row>
    <row r="214" spans="1:7" x14ac:dyDescent="0.25">
      <c r="A214" s="58" t="s">
        <v>100</v>
      </c>
      <c r="B214" s="58"/>
      <c r="C214" s="59">
        <v>12011473</v>
      </c>
      <c r="D214" s="59" t="s">
        <v>83</v>
      </c>
      <c r="E214" s="60">
        <v>8</v>
      </c>
      <c r="F214" s="60"/>
      <c r="G214" s="59" t="s">
        <v>15</v>
      </c>
    </row>
    <row r="215" spans="1:7" x14ac:dyDescent="0.25">
      <c r="A215" s="58" t="s">
        <v>100</v>
      </c>
      <c r="B215" s="58"/>
      <c r="C215" s="59">
        <v>12011474</v>
      </c>
      <c r="D215" s="59" t="s">
        <v>84</v>
      </c>
      <c r="E215" s="60">
        <v>9.6</v>
      </c>
      <c r="F215" s="60"/>
      <c r="G215" s="59" t="s">
        <v>15</v>
      </c>
    </row>
    <row r="216" spans="1:7" x14ac:dyDescent="0.25">
      <c r="A216" s="58" t="s">
        <v>100</v>
      </c>
      <c r="B216" s="58"/>
      <c r="C216" s="59">
        <v>12011475</v>
      </c>
      <c r="D216" s="59" t="s">
        <v>85</v>
      </c>
      <c r="E216" s="60">
        <v>9.6</v>
      </c>
      <c r="F216" s="60"/>
      <c r="G216" s="59" t="s">
        <v>15</v>
      </c>
    </row>
    <row r="217" spans="1:7" x14ac:dyDescent="0.25">
      <c r="A217" s="58" t="s">
        <v>100</v>
      </c>
      <c r="B217" s="58"/>
      <c r="C217" s="59">
        <v>12011477</v>
      </c>
      <c r="D217" s="59" t="s">
        <v>86</v>
      </c>
      <c r="E217" s="60">
        <v>13.33</v>
      </c>
      <c r="F217" s="60"/>
      <c r="G217" s="59" t="s">
        <v>15</v>
      </c>
    </row>
    <row r="218" spans="1:7" x14ac:dyDescent="0.25">
      <c r="A218" s="58" t="s">
        <v>100</v>
      </c>
      <c r="B218" s="58"/>
      <c r="C218" s="59">
        <v>12011478</v>
      </c>
      <c r="D218" s="59" t="s">
        <v>87</v>
      </c>
      <c r="E218" s="60">
        <v>13.33</v>
      </c>
      <c r="F218" s="60"/>
      <c r="G218" s="59" t="s">
        <v>15</v>
      </c>
    </row>
    <row r="219" spans="1:7" x14ac:dyDescent="0.25">
      <c r="A219" s="58" t="s">
        <v>100</v>
      </c>
      <c r="B219" s="58"/>
      <c r="C219" s="59">
        <v>12011479</v>
      </c>
      <c r="D219" s="59" t="s">
        <v>88</v>
      </c>
      <c r="E219" s="60">
        <v>9.6</v>
      </c>
      <c r="F219" s="60"/>
      <c r="G219" s="59" t="s">
        <v>15</v>
      </c>
    </row>
    <row r="220" spans="1:7" x14ac:dyDescent="0.25">
      <c r="A220" s="58" t="s">
        <v>100</v>
      </c>
      <c r="B220" s="58"/>
      <c r="C220" s="59">
        <v>12011480</v>
      </c>
      <c r="D220" s="59" t="s">
        <v>89</v>
      </c>
      <c r="E220" s="60">
        <v>9.6</v>
      </c>
      <c r="F220" s="60"/>
      <c r="G220" s="59" t="s">
        <v>15</v>
      </c>
    </row>
    <row r="221" spans="1:7" x14ac:dyDescent="0.25">
      <c r="A221" s="58" t="s">
        <v>100</v>
      </c>
      <c r="B221" s="58"/>
      <c r="C221" s="59">
        <v>12011481</v>
      </c>
      <c r="D221" s="59" t="s">
        <v>90</v>
      </c>
      <c r="E221" s="60">
        <v>18.66</v>
      </c>
      <c r="F221" s="60"/>
      <c r="G221" s="59" t="s">
        <v>15</v>
      </c>
    </row>
    <row r="222" spans="1:7" x14ac:dyDescent="0.25">
      <c r="A222" s="58" t="s">
        <v>100</v>
      </c>
      <c r="B222" s="58"/>
      <c r="C222" s="59">
        <v>12011482</v>
      </c>
      <c r="D222" s="59" t="s">
        <v>91</v>
      </c>
      <c r="E222" s="60">
        <v>8</v>
      </c>
      <c r="F222" s="60"/>
      <c r="G222" s="59" t="s">
        <v>25</v>
      </c>
    </row>
    <row r="223" spans="1:7" x14ac:dyDescent="0.25">
      <c r="A223" s="58" t="s">
        <v>100</v>
      </c>
      <c r="B223" s="58"/>
      <c r="C223" s="59">
        <v>12011483</v>
      </c>
      <c r="D223" s="59" t="s">
        <v>92</v>
      </c>
      <c r="E223" s="60">
        <v>9.6</v>
      </c>
      <c r="F223" s="60"/>
      <c r="G223" s="59" t="s">
        <v>15</v>
      </c>
    </row>
    <row r="224" spans="1:7" x14ac:dyDescent="0.25">
      <c r="A224" s="58" t="s">
        <v>100</v>
      </c>
      <c r="B224" s="58"/>
      <c r="C224" s="59">
        <v>12011484</v>
      </c>
      <c r="D224" s="59" t="s">
        <v>93</v>
      </c>
      <c r="E224" s="60">
        <v>13.33</v>
      </c>
      <c r="F224" s="60"/>
      <c r="G224" s="59" t="s">
        <v>15</v>
      </c>
    </row>
    <row r="225" spans="1:7" x14ac:dyDescent="0.25">
      <c r="A225" s="58" t="s">
        <v>100</v>
      </c>
      <c r="B225" s="58"/>
      <c r="C225" s="59">
        <v>12011485</v>
      </c>
      <c r="D225" s="59" t="s">
        <v>94</v>
      </c>
      <c r="E225" s="60">
        <v>9.6</v>
      </c>
      <c r="F225" s="60"/>
      <c r="G225" s="59" t="s">
        <v>15</v>
      </c>
    </row>
    <row r="226" spans="1:7" x14ac:dyDescent="0.25">
      <c r="A226" s="58" t="s">
        <v>101</v>
      </c>
      <c r="B226" s="58"/>
      <c r="C226" s="59">
        <v>11010863</v>
      </c>
      <c r="D226" s="59" t="s">
        <v>63</v>
      </c>
      <c r="E226" s="60">
        <v>8.57</v>
      </c>
      <c r="F226" s="60"/>
      <c r="G226" s="59" t="s">
        <v>26</v>
      </c>
    </row>
    <row r="227" spans="1:7" x14ac:dyDescent="0.25">
      <c r="A227" s="58" t="s">
        <v>101</v>
      </c>
      <c r="B227" s="58"/>
      <c r="C227" s="59">
        <v>11010866</v>
      </c>
      <c r="D227" s="59" t="s">
        <v>64</v>
      </c>
      <c r="E227" s="60">
        <v>10.28</v>
      </c>
      <c r="F227" s="60"/>
      <c r="G227" s="59" t="s">
        <v>26</v>
      </c>
    </row>
    <row r="228" spans="1:7" x14ac:dyDescent="0.25">
      <c r="A228" s="58" t="s">
        <v>101</v>
      </c>
      <c r="B228" s="58"/>
      <c r="C228" s="59">
        <v>12011222</v>
      </c>
      <c r="D228" s="59" t="s">
        <v>65</v>
      </c>
      <c r="E228" s="60">
        <v>10.28</v>
      </c>
      <c r="F228" s="60"/>
      <c r="G228" s="59" t="s">
        <v>95</v>
      </c>
    </row>
    <row r="229" spans="1:7" x14ac:dyDescent="0.25">
      <c r="A229" s="58" t="s">
        <v>101</v>
      </c>
      <c r="B229" s="58"/>
      <c r="C229" s="59">
        <v>12011369</v>
      </c>
      <c r="D229" s="59" t="s">
        <v>66</v>
      </c>
      <c r="E229" s="60">
        <v>11.43</v>
      </c>
      <c r="F229" s="60"/>
      <c r="G229" s="59" t="s">
        <v>15</v>
      </c>
    </row>
    <row r="230" spans="1:7" x14ac:dyDescent="0.25">
      <c r="A230" s="58" t="s">
        <v>101</v>
      </c>
      <c r="B230" s="58"/>
      <c r="C230" s="59">
        <v>12011455</v>
      </c>
      <c r="D230" s="59" t="s">
        <v>67</v>
      </c>
      <c r="E230" s="60">
        <v>10.28</v>
      </c>
      <c r="F230" s="60"/>
      <c r="G230" s="59" t="s">
        <v>15</v>
      </c>
    </row>
    <row r="231" spans="1:7" x14ac:dyDescent="0.25">
      <c r="A231" s="58" t="s">
        <v>101</v>
      </c>
      <c r="B231" s="58"/>
      <c r="C231" s="59">
        <v>12011456</v>
      </c>
      <c r="D231" s="59" t="s">
        <v>68</v>
      </c>
      <c r="E231" s="60">
        <v>10.28</v>
      </c>
      <c r="F231" s="60"/>
      <c r="G231" s="59" t="s">
        <v>15</v>
      </c>
    </row>
    <row r="232" spans="1:7" x14ac:dyDescent="0.25">
      <c r="A232" s="58" t="s">
        <v>101</v>
      </c>
      <c r="B232" s="58"/>
      <c r="C232" s="59">
        <v>12011457</v>
      </c>
      <c r="D232" s="59" t="s">
        <v>69</v>
      </c>
      <c r="E232" s="60">
        <v>10.28</v>
      </c>
      <c r="F232" s="60"/>
      <c r="G232" s="59" t="s">
        <v>15</v>
      </c>
    </row>
    <row r="233" spans="1:7" x14ac:dyDescent="0.25">
      <c r="A233" s="58" t="s">
        <v>101</v>
      </c>
      <c r="B233" s="58"/>
      <c r="C233" s="59">
        <v>12011458</v>
      </c>
      <c r="D233" s="59" t="s">
        <v>70</v>
      </c>
      <c r="E233" s="60">
        <v>8.57</v>
      </c>
      <c r="F233" s="60"/>
      <c r="G233" s="59" t="s">
        <v>15</v>
      </c>
    </row>
    <row r="234" spans="1:7" x14ac:dyDescent="0.25">
      <c r="A234" s="58" t="s">
        <v>101</v>
      </c>
      <c r="B234" s="58"/>
      <c r="C234" s="59">
        <v>12011459</v>
      </c>
      <c r="D234" s="59" t="s">
        <v>71</v>
      </c>
      <c r="E234" s="60">
        <v>8.57</v>
      </c>
      <c r="F234" s="60"/>
      <c r="G234" s="59" t="s">
        <v>15</v>
      </c>
    </row>
    <row r="235" spans="1:7" x14ac:dyDescent="0.25">
      <c r="A235" s="58" t="s">
        <v>101</v>
      </c>
      <c r="B235" s="58"/>
      <c r="C235" s="59">
        <v>12011460</v>
      </c>
      <c r="D235" s="59" t="s">
        <v>72</v>
      </c>
      <c r="E235" s="60">
        <v>8.57</v>
      </c>
      <c r="F235" s="60"/>
      <c r="G235" s="59" t="s">
        <v>15</v>
      </c>
    </row>
    <row r="236" spans="1:7" x14ac:dyDescent="0.25">
      <c r="A236" s="58" t="s">
        <v>101</v>
      </c>
      <c r="B236" s="58"/>
      <c r="C236" s="59">
        <v>12011461</v>
      </c>
      <c r="D236" s="59" t="s">
        <v>73</v>
      </c>
      <c r="E236" s="60">
        <v>8.57</v>
      </c>
      <c r="F236" s="60"/>
      <c r="G236" s="59" t="s">
        <v>15</v>
      </c>
    </row>
    <row r="237" spans="1:7" x14ac:dyDescent="0.25">
      <c r="A237" s="58" t="s">
        <v>101</v>
      </c>
      <c r="B237" s="58"/>
      <c r="C237" s="59">
        <v>12011463</v>
      </c>
      <c r="D237" s="59" t="s">
        <v>74</v>
      </c>
      <c r="E237" s="60">
        <v>13.14</v>
      </c>
      <c r="F237" s="60"/>
      <c r="G237" s="59" t="s">
        <v>24</v>
      </c>
    </row>
    <row r="238" spans="1:7" x14ac:dyDescent="0.25">
      <c r="A238" s="58" t="s">
        <v>101</v>
      </c>
      <c r="B238" s="58"/>
      <c r="C238" s="59">
        <v>12011465</v>
      </c>
      <c r="D238" s="59" t="s">
        <v>75</v>
      </c>
      <c r="E238" s="60">
        <v>11.43</v>
      </c>
      <c r="F238" s="60"/>
      <c r="G238" s="59" t="s">
        <v>15</v>
      </c>
    </row>
    <row r="239" spans="1:7" x14ac:dyDescent="0.25">
      <c r="A239" s="58" t="s">
        <v>101</v>
      </c>
      <c r="B239" s="58"/>
      <c r="C239" s="59">
        <v>12011466</v>
      </c>
      <c r="D239" s="59" t="s">
        <v>76</v>
      </c>
      <c r="E239" s="60">
        <v>11.43</v>
      </c>
      <c r="F239" s="60"/>
      <c r="G239" s="59" t="s">
        <v>15</v>
      </c>
    </row>
    <row r="240" spans="1:7" x14ac:dyDescent="0.25">
      <c r="A240" s="58" t="s">
        <v>101</v>
      </c>
      <c r="B240" s="58"/>
      <c r="C240" s="59">
        <v>12011467</v>
      </c>
      <c r="D240" s="59" t="s">
        <v>77</v>
      </c>
      <c r="E240" s="60">
        <v>8.57</v>
      </c>
      <c r="F240" s="60"/>
      <c r="G240" s="59" t="s">
        <v>26</v>
      </c>
    </row>
    <row r="241" spans="1:7" x14ac:dyDescent="0.25">
      <c r="A241" s="58" t="s">
        <v>101</v>
      </c>
      <c r="B241" s="58"/>
      <c r="C241" s="59">
        <v>12011468</v>
      </c>
      <c r="D241" s="59" t="s">
        <v>78</v>
      </c>
      <c r="E241" s="60">
        <v>11.43</v>
      </c>
      <c r="F241" s="60"/>
      <c r="G241" s="59" t="s">
        <v>15</v>
      </c>
    </row>
    <row r="242" spans="1:7" x14ac:dyDescent="0.25">
      <c r="A242" s="58" t="s">
        <v>101</v>
      </c>
      <c r="B242" s="58"/>
      <c r="C242" s="59">
        <v>12011469</v>
      </c>
      <c r="D242" s="59" t="s">
        <v>79</v>
      </c>
      <c r="E242" s="60">
        <v>13.14</v>
      </c>
      <c r="F242" s="60"/>
      <c r="G242" s="59" t="s">
        <v>15</v>
      </c>
    </row>
    <row r="243" spans="1:7" x14ac:dyDescent="0.25">
      <c r="A243" s="58" t="s">
        <v>101</v>
      </c>
      <c r="B243" s="58"/>
      <c r="C243" s="59">
        <v>12011470</v>
      </c>
      <c r="D243" s="59" t="s">
        <v>80</v>
      </c>
      <c r="E243" s="60">
        <v>8.57</v>
      </c>
      <c r="F243" s="60"/>
      <c r="G243" s="59" t="s">
        <v>15</v>
      </c>
    </row>
    <row r="244" spans="1:7" x14ac:dyDescent="0.25">
      <c r="A244" s="58" t="s">
        <v>101</v>
      </c>
      <c r="B244" s="58"/>
      <c r="C244" s="59">
        <v>12011471</v>
      </c>
      <c r="D244" s="59" t="s">
        <v>81</v>
      </c>
      <c r="E244" s="60">
        <v>8.57</v>
      </c>
      <c r="F244" s="60"/>
      <c r="G244" s="59" t="s">
        <v>15</v>
      </c>
    </row>
    <row r="245" spans="1:7" x14ac:dyDescent="0.25">
      <c r="A245" s="58" t="s">
        <v>101</v>
      </c>
      <c r="B245" s="58"/>
      <c r="C245" s="59">
        <v>12011472</v>
      </c>
      <c r="D245" s="59" t="s">
        <v>82</v>
      </c>
      <c r="E245" s="60">
        <v>8.57</v>
      </c>
      <c r="F245" s="60"/>
      <c r="G245" s="59" t="s">
        <v>15</v>
      </c>
    </row>
    <row r="246" spans="1:7" x14ac:dyDescent="0.25">
      <c r="A246" s="58" t="s">
        <v>101</v>
      </c>
      <c r="B246" s="58"/>
      <c r="C246" s="59">
        <v>12011473</v>
      </c>
      <c r="D246" s="59" t="s">
        <v>83</v>
      </c>
      <c r="E246" s="60">
        <v>8.57</v>
      </c>
      <c r="F246" s="60"/>
      <c r="G246" s="59" t="s">
        <v>15</v>
      </c>
    </row>
    <row r="247" spans="1:7" x14ac:dyDescent="0.25">
      <c r="A247" s="58" t="s">
        <v>101</v>
      </c>
      <c r="B247" s="58"/>
      <c r="C247" s="59">
        <v>12011474</v>
      </c>
      <c r="D247" s="59" t="s">
        <v>84</v>
      </c>
      <c r="E247" s="60">
        <v>10.28</v>
      </c>
      <c r="F247" s="60"/>
      <c r="G247" s="59" t="s">
        <v>15</v>
      </c>
    </row>
    <row r="248" spans="1:7" x14ac:dyDescent="0.25">
      <c r="A248" s="58" t="s">
        <v>101</v>
      </c>
      <c r="B248" s="58"/>
      <c r="C248" s="59">
        <v>12011475</v>
      </c>
      <c r="D248" s="59" t="s">
        <v>85</v>
      </c>
      <c r="E248" s="60">
        <v>10.28</v>
      </c>
      <c r="F248" s="60"/>
      <c r="G248" s="59" t="s">
        <v>15</v>
      </c>
    </row>
    <row r="249" spans="1:7" x14ac:dyDescent="0.25">
      <c r="A249" s="58" t="s">
        <v>101</v>
      </c>
      <c r="B249" s="58"/>
      <c r="C249" s="59">
        <v>12011477</v>
      </c>
      <c r="D249" s="59" t="s">
        <v>86</v>
      </c>
      <c r="E249" s="60">
        <v>14.28</v>
      </c>
      <c r="F249" s="60"/>
      <c r="G249" s="59" t="s">
        <v>15</v>
      </c>
    </row>
    <row r="250" spans="1:7" x14ac:dyDescent="0.25">
      <c r="A250" s="58" t="s">
        <v>101</v>
      </c>
      <c r="B250" s="58"/>
      <c r="C250" s="59">
        <v>12011478</v>
      </c>
      <c r="D250" s="59" t="s">
        <v>87</v>
      </c>
      <c r="E250" s="60">
        <v>14.28</v>
      </c>
      <c r="F250" s="60"/>
      <c r="G250" s="59" t="s">
        <v>15</v>
      </c>
    </row>
    <row r="251" spans="1:7" x14ac:dyDescent="0.25">
      <c r="A251" s="58" t="s">
        <v>101</v>
      </c>
      <c r="B251" s="58"/>
      <c r="C251" s="59">
        <v>12011479</v>
      </c>
      <c r="D251" s="59" t="s">
        <v>88</v>
      </c>
      <c r="E251" s="60">
        <v>10.28</v>
      </c>
      <c r="F251" s="60"/>
      <c r="G251" s="59" t="s">
        <v>15</v>
      </c>
    </row>
    <row r="252" spans="1:7" x14ac:dyDescent="0.25">
      <c r="A252" s="58" t="s">
        <v>101</v>
      </c>
      <c r="B252" s="58"/>
      <c r="C252" s="59">
        <v>12011480</v>
      </c>
      <c r="D252" s="59" t="s">
        <v>89</v>
      </c>
      <c r="E252" s="60">
        <v>10.28</v>
      </c>
      <c r="F252" s="60"/>
      <c r="G252" s="59" t="s">
        <v>15</v>
      </c>
    </row>
    <row r="253" spans="1:7" x14ac:dyDescent="0.25">
      <c r="A253" s="58" t="s">
        <v>101</v>
      </c>
      <c r="B253" s="58"/>
      <c r="C253" s="59">
        <v>12011481</v>
      </c>
      <c r="D253" s="59" t="s">
        <v>90</v>
      </c>
      <c r="E253" s="60">
        <v>20</v>
      </c>
      <c r="F253" s="60"/>
      <c r="G253" s="59" t="s">
        <v>15</v>
      </c>
    </row>
    <row r="254" spans="1:7" x14ac:dyDescent="0.25">
      <c r="A254" s="58" t="s">
        <v>101</v>
      </c>
      <c r="B254" s="58"/>
      <c r="C254" s="59">
        <v>12011482</v>
      </c>
      <c r="D254" s="59" t="s">
        <v>91</v>
      </c>
      <c r="E254" s="60">
        <v>8.57</v>
      </c>
      <c r="F254" s="60"/>
      <c r="G254" s="59" t="s">
        <v>25</v>
      </c>
    </row>
    <row r="255" spans="1:7" x14ac:dyDescent="0.25">
      <c r="A255" s="58" t="s">
        <v>101</v>
      </c>
      <c r="B255" s="58"/>
      <c r="C255" s="59">
        <v>12011483</v>
      </c>
      <c r="D255" s="59" t="s">
        <v>92</v>
      </c>
      <c r="E255" s="60">
        <v>10.28</v>
      </c>
      <c r="F255" s="60"/>
      <c r="G255" s="59" t="s">
        <v>15</v>
      </c>
    </row>
    <row r="256" spans="1:7" x14ac:dyDescent="0.25">
      <c r="A256" s="58" t="s">
        <v>101</v>
      </c>
      <c r="B256" s="58"/>
      <c r="C256" s="59">
        <v>12011484</v>
      </c>
      <c r="D256" s="59" t="s">
        <v>93</v>
      </c>
      <c r="E256" s="60">
        <v>14.28</v>
      </c>
      <c r="F256" s="60"/>
      <c r="G256" s="59" t="s">
        <v>15</v>
      </c>
    </row>
    <row r="257" spans="1:7" x14ac:dyDescent="0.25">
      <c r="A257" s="58" t="s">
        <v>101</v>
      </c>
      <c r="B257" s="58"/>
      <c r="C257" s="59">
        <v>12011485</v>
      </c>
      <c r="D257" s="59" t="s">
        <v>94</v>
      </c>
      <c r="E257" s="60">
        <v>10.28</v>
      </c>
      <c r="F257" s="60"/>
      <c r="G257" s="59" t="s">
        <v>15</v>
      </c>
    </row>
    <row r="258" spans="1:7" x14ac:dyDescent="0.25">
      <c r="A258" s="58"/>
      <c r="B258" s="58"/>
      <c r="C258" s="59"/>
      <c r="D258" s="59"/>
      <c r="E258" s="60"/>
      <c r="F258" s="60"/>
      <c r="G258" s="59"/>
    </row>
    <row r="259" spans="1:7" x14ac:dyDescent="0.25">
      <c r="A259" s="58"/>
      <c r="B259" s="58"/>
      <c r="C259" s="59"/>
      <c r="D259" s="59"/>
      <c r="E259" s="60"/>
      <c r="F259" s="60"/>
      <c r="G259" s="59"/>
    </row>
    <row r="260" spans="1:7" x14ac:dyDescent="0.25">
      <c r="A260" s="58"/>
      <c r="B260" s="58"/>
      <c r="C260" s="59"/>
      <c r="D260" s="59"/>
      <c r="E260" s="60"/>
      <c r="F260" s="60"/>
      <c r="G260" s="59"/>
    </row>
    <row r="261" spans="1:7" x14ac:dyDescent="0.25">
      <c r="A261" s="58"/>
      <c r="B261" s="58"/>
      <c r="C261" s="59"/>
      <c r="D261" s="59"/>
      <c r="E261" s="60"/>
      <c r="F261" s="60"/>
      <c r="G261" s="59"/>
    </row>
    <row r="262" spans="1:7" x14ac:dyDescent="0.25">
      <c r="A262" s="58"/>
      <c r="B262" s="58"/>
      <c r="C262" s="59"/>
      <c r="D262" s="59"/>
      <c r="E262" s="60"/>
      <c r="F262" s="60"/>
      <c r="G262" s="59"/>
    </row>
    <row r="263" spans="1:7" x14ac:dyDescent="0.25">
      <c r="A263" s="58"/>
      <c r="B263" s="58"/>
      <c r="C263" s="59"/>
      <c r="D263" s="59"/>
      <c r="E263" s="60"/>
      <c r="F263" s="60"/>
      <c r="G263" s="59"/>
    </row>
    <row r="264" spans="1:7" x14ac:dyDescent="0.25">
      <c r="A264" s="58"/>
      <c r="B264" s="58"/>
      <c r="C264" s="59"/>
      <c r="D264" s="59"/>
      <c r="E264" s="60"/>
      <c r="F264" s="60"/>
      <c r="G264" s="59"/>
    </row>
    <row r="265" spans="1:7" x14ac:dyDescent="0.25">
      <c r="A265" s="58"/>
      <c r="B265" s="58"/>
      <c r="C265" s="59"/>
      <c r="D265" s="59"/>
      <c r="E265" s="60"/>
      <c r="F265" s="60"/>
      <c r="G265" s="59"/>
    </row>
    <row r="266" spans="1:7" x14ac:dyDescent="0.25">
      <c r="A266" s="58"/>
      <c r="B266" s="58"/>
      <c r="C266" s="59"/>
      <c r="D266" s="59"/>
      <c r="E266" s="60"/>
      <c r="F266" s="60"/>
      <c r="G266" s="59"/>
    </row>
    <row r="267" spans="1:7" x14ac:dyDescent="0.25">
      <c r="A267" s="58"/>
      <c r="B267" s="58"/>
      <c r="C267" s="59"/>
      <c r="D267" s="59"/>
      <c r="E267" s="60"/>
      <c r="F267" s="60"/>
      <c r="G267" s="59"/>
    </row>
    <row r="268" spans="1:7" x14ac:dyDescent="0.25">
      <c r="A268" s="58"/>
      <c r="B268" s="58"/>
      <c r="C268" s="59"/>
      <c r="D268" s="59"/>
      <c r="E268" s="60"/>
      <c r="F268" s="60"/>
      <c r="G268" s="59"/>
    </row>
    <row r="269" spans="1:7" x14ac:dyDescent="0.25">
      <c r="A269" s="58"/>
      <c r="B269" s="58"/>
      <c r="C269" s="59"/>
      <c r="D269" s="59"/>
      <c r="E269" s="60"/>
      <c r="F269" s="60"/>
      <c r="G269" s="59"/>
    </row>
    <row r="270" spans="1:7" x14ac:dyDescent="0.25">
      <c r="A270" s="58"/>
      <c r="B270" s="58"/>
      <c r="C270" s="59"/>
      <c r="D270" s="59"/>
      <c r="E270" s="60"/>
      <c r="F270" s="60"/>
      <c r="G270" s="59"/>
    </row>
    <row r="271" spans="1:7" x14ac:dyDescent="0.25">
      <c r="A271" s="58"/>
      <c r="B271" s="58"/>
      <c r="C271" s="59"/>
      <c r="D271" s="59"/>
      <c r="E271" s="60"/>
      <c r="F271" s="60"/>
      <c r="G271" s="59"/>
    </row>
    <row r="272" spans="1:7" x14ac:dyDescent="0.25">
      <c r="A272" s="58"/>
      <c r="B272" s="58"/>
      <c r="C272" s="59"/>
      <c r="D272" s="59"/>
      <c r="E272" s="60"/>
      <c r="F272" s="60"/>
      <c r="G272" s="59"/>
    </row>
    <row r="273" spans="1:7" x14ac:dyDescent="0.25">
      <c r="A273" s="58"/>
      <c r="B273" s="58"/>
      <c r="C273" s="59"/>
      <c r="D273" s="59"/>
      <c r="E273" s="60"/>
      <c r="F273" s="60"/>
      <c r="G273" s="59"/>
    </row>
    <row r="274" spans="1:7" x14ac:dyDescent="0.25">
      <c r="A274" s="58"/>
      <c r="B274" s="58"/>
      <c r="C274" s="59"/>
      <c r="D274" s="59"/>
      <c r="E274" s="60"/>
      <c r="F274" s="60"/>
      <c r="G274" s="59"/>
    </row>
    <row r="275" spans="1:7" x14ac:dyDescent="0.25">
      <c r="A275" s="58"/>
      <c r="B275" s="58"/>
      <c r="C275" s="59"/>
      <c r="D275" s="59"/>
      <c r="E275" s="60"/>
      <c r="F275" s="60"/>
      <c r="G275" s="59"/>
    </row>
    <row r="276" spans="1:7" x14ac:dyDescent="0.25">
      <c r="A276" s="58"/>
      <c r="B276" s="58"/>
      <c r="C276" s="59"/>
      <c r="D276" s="59"/>
      <c r="E276" s="60"/>
      <c r="F276" s="60"/>
      <c r="G276" s="59"/>
    </row>
    <row r="277" spans="1:7" x14ac:dyDescent="0.25">
      <c r="A277" s="58"/>
      <c r="B277" s="58"/>
      <c r="C277" s="59"/>
      <c r="D277" s="59"/>
      <c r="E277" s="60"/>
      <c r="F277" s="60"/>
      <c r="G277" s="59"/>
    </row>
    <row r="278" spans="1:7" x14ac:dyDescent="0.25">
      <c r="A278" s="58"/>
      <c r="B278" s="58"/>
      <c r="C278" s="59"/>
      <c r="D278" s="59"/>
      <c r="E278" s="60"/>
      <c r="F278" s="60"/>
      <c r="G278" s="59"/>
    </row>
    <row r="279" spans="1:7" x14ac:dyDescent="0.25">
      <c r="A279" s="58"/>
      <c r="B279" s="58"/>
      <c r="C279" s="59"/>
      <c r="D279" s="59"/>
      <c r="E279" s="60"/>
      <c r="F279" s="60"/>
      <c r="G279" s="59"/>
    </row>
    <row r="280" spans="1:7" x14ac:dyDescent="0.25">
      <c r="A280" s="58"/>
      <c r="B280" s="58"/>
      <c r="C280" s="59"/>
      <c r="D280" s="59"/>
      <c r="E280" s="60"/>
      <c r="F280" s="60"/>
      <c r="G280" s="59"/>
    </row>
    <row r="281" spans="1:7" x14ac:dyDescent="0.25">
      <c r="A281" s="58"/>
      <c r="B281" s="58"/>
      <c r="C281" s="59"/>
      <c r="D281" s="59"/>
      <c r="E281" s="60"/>
      <c r="F281" s="60"/>
      <c r="G281" s="59"/>
    </row>
    <row r="282" spans="1:7" x14ac:dyDescent="0.25">
      <c r="A282" s="58"/>
      <c r="B282" s="58"/>
      <c r="C282" s="59"/>
      <c r="D282" s="59"/>
      <c r="E282" s="60"/>
      <c r="F282" s="60"/>
      <c r="G282" s="59"/>
    </row>
    <row r="283" spans="1:7" x14ac:dyDescent="0.25">
      <c r="A283" s="58"/>
      <c r="B283" s="58"/>
      <c r="C283" s="59"/>
      <c r="D283" s="59"/>
      <c r="E283" s="60"/>
      <c r="F283" s="60"/>
      <c r="G283" s="59"/>
    </row>
    <row r="284" spans="1:7" x14ac:dyDescent="0.25">
      <c r="A284" s="58"/>
      <c r="B284" s="58"/>
      <c r="C284" s="59"/>
      <c r="D284" s="59"/>
      <c r="E284" s="60"/>
      <c r="F284" s="60"/>
      <c r="G284" s="59"/>
    </row>
    <row r="285" spans="1:7" x14ac:dyDescent="0.25">
      <c r="A285" s="58"/>
      <c r="B285" s="58"/>
      <c r="C285" s="59"/>
      <c r="D285" s="59"/>
      <c r="E285" s="60"/>
      <c r="F285" s="60"/>
      <c r="G285" s="59"/>
    </row>
    <row r="286" spans="1:7" x14ac:dyDescent="0.25">
      <c r="A286" s="58"/>
      <c r="B286" s="58"/>
      <c r="C286" s="59"/>
      <c r="D286" s="59"/>
      <c r="E286" s="60"/>
      <c r="F286" s="60"/>
      <c r="G286" s="59"/>
    </row>
    <row r="287" spans="1:7" x14ac:dyDescent="0.25">
      <c r="A287" s="58"/>
      <c r="B287" s="58"/>
      <c r="C287" s="59"/>
      <c r="D287" s="59"/>
      <c r="E287" s="60"/>
      <c r="F287" s="60"/>
      <c r="G287" s="59"/>
    </row>
    <row r="288" spans="1:7" x14ac:dyDescent="0.25">
      <c r="A288" s="58"/>
      <c r="B288" s="58"/>
      <c r="C288" s="59"/>
      <c r="D288" s="59"/>
      <c r="E288" s="60"/>
      <c r="F288" s="60"/>
      <c r="G288" s="59"/>
    </row>
    <row r="289" spans="1:7" x14ac:dyDescent="0.25">
      <c r="A289" s="58"/>
      <c r="B289" s="58"/>
      <c r="C289" s="59"/>
      <c r="D289" s="59"/>
      <c r="E289" s="60"/>
      <c r="F289" s="60"/>
      <c r="G289" s="59"/>
    </row>
    <row r="290" spans="1:7" x14ac:dyDescent="0.25">
      <c r="A290" s="58"/>
      <c r="B290" s="58"/>
      <c r="C290" s="59"/>
      <c r="D290" s="59"/>
      <c r="E290" s="60"/>
      <c r="F290" s="60"/>
      <c r="G290" s="59"/>
    </row>
    <row r="291" spans="1:7" x14ac:dyDescent="0.25">
      <c r="A291" s="58"/>
      <c r="B291" s="58"/>
      <c r="C291" s="59"/>
      <c r="D291" s="59"/>
      <c r="E291" s="60"/>
      <c r="F291" s="60"/>
      <c r="G291" s="59"/>
    </row>
    <row r="292" spans="1:7" x14ac:dyDescent="0.25">
      <c r="A292" s="58"/>
      <c r="B292" s="58"/>
      <c r="C292" s="59"/>
      <c r="D292" s="59"/>
      <c r="E292" s="60"/>
      <c r="F292" s="60"/>
      <c r="G292" s="59"/>
    </row>
    <row r="293" spans="1:7" x14ac:dyDescent="0.25">
      <c r="A293" s="58"/>
      <c r="B293" s="58"/>
      <c r="C293" s="59"/>
      <c r="D293" s="59"/>
      <c r="E293" s="60"/>
      <c r="F293" s="60"/>
      <c r="G293" s="59"/>
    </row>
    <row r="294" spans="1:7" x14ac:dyDescent="0.25">
      <c r="A294" s="58"/>
      <c r="B294" s="58"/>
      <c r="C294" s="59"/>
      <c r="D294" s="59"/>
      <c r="E294" s="60"/>
      <c r="F294" s="60"/>
      <c r="G294" s="59"/>
    </row>
    <row r="295" spans="1:7" x14ac:dyDescent="0.25">
      <c r="A295" s="58"/>
      <c r="B295" s="58"/>
      <c r="C295" s="59"/>
      <c r="D295" s="59"/>
      <c r="E295" s="60"/>
      <c r="F295" s="60"/>
      <c r="G295" s="59"/>
    </row>
    <row r="296" spans="1:7" x14ac:dyDescent="0.25">
      <c r="A296" s="58"/>
      <c r="B296" s="58"/>
      <c r="C296" s="59"/>
      <c r="D296" s="59"/>
      <c r="E296" s="60"/>
      <c r="F296" s="60"/>
      <c r="G296" s="59"/>
    </row>
    <row r="297" spans="1:7" x14ac:dyDescent="0.25">
      <c r="A297" s="58"/>
      <c r="B297" s="58"/>
      <c r="C297" s="59"/>
      <c r="D297" s="59"/>
      <c r="E297" s="60"/>
      <c r="F297" s="60"/>
      <c r="G297" s="59"/>
    </row>
    <row r="298" spans="1:7" x14ac:dyDescent="0.25">
      <c r="A298" s="58"/>
      <c r="B298" s="58"/>
      <c r="C298" s="59"/>
      <c r="D298" s="59"/>
      <c r="E298" s="60"/>
      <c r="F298" s="60"/>
      <c r="G298" s="59"/>
    </row>
    <row r="299" spans="1:7" x14ac:dyDescent="0.25">
      <c r="A299" s="58"/>
      <c r="B299" s="58"/>
      <c r="C299" s="59"/>
      <c r="D299" s="59"/>
      <c r="E299" s="60"/>
      <c r="F299" s="60"/>
      <c r="G299" s="59"/>
    </row>
    <row r="300" spans="1:7" x14ac:dyDescent="0.25">
      <c r="A300" s="58"/>
      <c r="B300" s="58"/>
      <c r="C300" s="59"/>
      <c r="D300" s="59"/>
      <c r="E300" s="60"/>
      <c r="F300" s="60"/>
      <c r="G300" s="59"/>
    </row>
    <row r="301" spans="1:7" x14ac:dyDescent="0.25">
      <c r="A301" s="58"/>
      <c r="B301" s="58"/>
      <c r="C301" s="59"/>
      <c r="D301" s="59"/>
      <c r="E301" s="60"/>
      <c r="F301" s="60"/>
      <c r="G301" s="59"/>
    </row>
    <row r="302" spans="1:7" x14ac:dyDescent="0.25">
      <c r="A302" s="58"/>
      <c r="B302" s="58"/>
      <c r="C302" s="59"/>
      <c r="D302" s="59"/>
      <c r="E302" s="60"/>
      <c r="F302" s="60"/>
      <c r="G302" s="59"/>
    </row>
    <row r="303" spans="1:7" x14ac:dyDescent="0.25">
      <c r="A303" s="58"/>
      <c r="B303" s="58"/>
      <c r="C303" s="59"/>
      <c r="D303" s="59"/>
      <c r="E303" s="60"/>
      <c r="F303" s="60"/>
      <c r="G303" s="59"/>
    </row>
    <row r="304" spans="1:7" x14ac:dyDescent="0.25">
      <c r="A304" s="58"/>
      <c r="B304" s="58"/>
      <c r="C304" s="59"/>
      <c r="D304" s="59"/>
      <c r="E304" s="60"/>
      <c r="F304" s="60"/>
      <c r="G304" s="59"/>
    </row>
    <row r="305" spans="1:7" x14ac:dyDescent="0.25">
      <c r="A305" s="58"/>
      <c r="B305" s="58"/>
      <c r="C305" s="59"/>
      <c r="D305" s="59"/>
      <c r="E305" s="60"/>
      <c r="F305" s="60"/>
      <c r="G305" s="59"/>
    </row>
    <row r="306" spans="1:7" x14ac:dyDescent="0.25">
      <c r="A306" s="58"/>
      <c r="B306" s="58"/>
      <c r="C306" s="59"/>
      <c r="D306" s="59"/>
      <c r="E306" s="60"/>
      <c r="F306" s="60"/>
      <c r="G306" s="59"/>
    </row>
    <row r="307" spans="1:7" x14ac:dyDescent="0.25">
      <c r="A307" s="58"/>
      <c r="B307" s="58"/>
      <c r="C307" s="59"/>
      <c r="D307" s="59"/>
      <c r="E307" s="60"/>
      <c r="F307" s="60"/>
      <c r="G307" s="59"/>
    </row>
    <row r="308" spans="1:7" x14ac:dyDescent="0.25">
      <c r="A308" s="58"/>
      <c r="B308" s="58"/>
      <c r="C308" s="59"/>
      <c r="D308" s="59"/>
      <c r="E308" s="60"/>
      <c r="F308" s="60"/>
      <c r="G308" s="59"/>
    </row>
    <row r="309" spans="1:7" x14ac:dyDescent="0.25">
      <c r="A309" s="58"/>
      <c r="B309" s="58"/>
      <c r="C309" s="59"/>
      <c r="D309" s="59"/>
      <c r="E309" s="60"/>
      <c r="F309" s="60"/>
      <c r="G309" s="59"/>
    </row>
    <row r="310" spans="1:7" x14ac:dyDescent="0.25">
      <c r="A310" s="58"/>
      <c r="B310" s="58"/>
      <c r="C310" s="59"/>
      <c r="D310" s="59"/>
      <c r="E310" s="60"/>
      <c r="F310" s="60"/>
      <c r="G310" s="59"/>
    </row>
    <row r="311" spans="1:7" x14ac:dyDescent="0.25">
      <c r="A311" s="58"/>
      <c r="B311" s="58"/>
      <c r="C311" s="59"/>
      <c r="D311" s="59"/>
      <c r="E311" s="60"/>
      <c r="F311" s="60"/>
      <c r="G311" s="59"/>
    </row>
    <row r="312" spans="1:7" x14ac:dyDescent="0.25">
      <c r="A312" s="58"/>
      <c r="B312" s="58"/>
      <c r="C312" s="59"/>
      <c r="D312" s="59"/>
      <c r="E312" s="60"/>
      <c r="F312" s="60"/>
      <c r="G312" s="59"/>
    </row>
    <row r="313" spans="1:7" x14ac:dyDescent="0.25">
      <c r="A313" s="58"/>
      <c r="B313" s="58"/>
      <c r="C313" s="59"/>
      <c r="D313" s="59"/>
      <c r="E313" s="60"/>
      <c r="F313" s="60"/>
      <c r="G313" s="59"/>
    </row>
    <row r="314" spans="1:7" x14ac:dyDescent="0.25">
      <c r="A314" s="58"/>
      <c r="B314" s="58"/>
      <c r="C314" s="59"/>
      <c r="D314" s="59"/>
      <c r="E314" s="60"/>
      <c r="F314" s="60"/>
      <c r="G314" s="59"/>
    </row>
    <row r="315" spans="1:7" x14ac:dyDescent="0.25">
      <c r="A315" s="58"/>
      <c r="B315" s="58"/>
      <c r="C315" s="59"/>
      <c r="D315" s="59"/>
      <c r="E315" s="60"/>
      <c r="F315" s="60"/>
      <c r="G315" s="59"/>
    </row>
    <row r="316" spans="1:7" x14ac:dyDescent="0.25">
      <c r="A316" s="58"/>
      <c r="B316" s="58"/>
      <c r="C316" s="59"/>
      <c r="D316" s="59"/>
      <c r="E316" s="60"/>
      <c r="F316" s="60"/>
      <c r="G316" s="59"/>
    </row>
    <row r="317" spans="1:7" x14ac:dyDescent="0.25">
      <c r="A317" s="58"/>
      <c r="B317" s="58"/>
      <c r="C317" s="59"/>
      <c r="D317" s="59"/>
      <c r="E317" s="60"/>
      <c r="F317" s="60"/>
      <c r="G317" s="59"/>
    </row>
    <row r="318" spans="1:7" x14ac:dyDescent="0.25">
      <c r="A318" s="58"/>
      <c r="B318" s="58"/>
      <c r="C318" s="59"/>
      <c r="D318" s="59"/>
      <c r="E318" s="60"/>
      <c r="F318" s="60"/>
      <c r="G318" s="59"/>
    </row>
    <row r="319" spans="1:7" x14ac:dyDescent="0.25">
      <c r="A319" s="58"/>
      <c r="B319" s="58"/>
      <c r="C319" s="59"/>
      <c r="D319" s="59"/>
      <c r="E319" s="60"/>
      <c r="F319" s="60"/>
      <c r="G319" s="59"/>
    </row>
    <row r="320" spans="1:7" x14ac:dyDescent="0.25">
      <c r="A320" s="58"/>
      <c r="B320" s="58"/>
      <c r="C320" s="59"/>
      <c r="D320" s="59"/>
      <c r="E320" s="60"/>
      <c r="F320" s="60"/>
      <c r="G320" s="59"/>
    </row>
    <row r="321" spans="1:7" x14ac:dyDescent="0.25">
      <c r="A321" s="58"/>
      <c r="B321" s="58"/>
      <c r="C321" s="59"/>
      <c r="D321" s="59"/>
      <c r="E321" s="60"/>
      <c r="F321" s="60"/>
      <c r="G321" s="59"/>
    </row>
  </sheetData>
  <autoFilter ref="A1:G321" xr:uid="{2AF4118D-4914-4936-AEA5-73B122D5B9A7}"/>
  <dataValidations count="1">
    <dataValidation type="list" errorStyle="warning" allowBlank="1" showInputMessage="1" showErrorMessage="1" errorTitle="Incorrect currency" error="Select a currency from the dropdown-list" sqref="M2" xr:uid="{15CFC1C5-A3AE-4084-BD7B-69C22CC7D16C}">
      <formula1>$K$2:$K$9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S86"/>
  <sheetViews>
    <sheetView tabSelected="1" zoomScaleNormal="100" workbookViewId="0">
      <pane ySplit="13" topLeftCell="A14" activePane="bottomLeft" state="frozen"/>
      <selection pane="bottomLeft" activeCell="A14" sqref="A14"/>
    </sheetView>
  </sheetViews>
  <sheetFormatPr defaultColWidth="9.140625" defaultRowHeight="15" x14ac:dyDescent="0.25"/>
  <cols>
    <col min="1" max="1" width="23.7109375" customWidth="1"/>
    <col min="2" max="2" width="19.28515625" bestFit="1" customWidth="1"/>
    <col min="3" max="3" width="9" bestFit="1" customWidth="1"/>
    <col min="4" max="4" width="28.28515625" bestFit="1" customWidth="1"/>
    <col min="5" max="5" width="7.28515625" bestFit="1" customWidth="1"/>
    <col min="6" max="6" width="17.7109375" bestFit="1" customWidth="1"/>
    <col min="7" max="7" width="17.7109375" hidden="1" customWidth="1"/>
    <col min="8" max="8" width="6.5703125" style="34" bestFit="1" customWidth="1"/>
    <col min="9" max="9" width="7.5703125" style="34" bestFit="1" customWidth="1"/>
    <col min="10" max="10" width="12.42578125" style="12" bestFit="1" customWidth="1"/>
    <col min="11" max="11" width="8.5703125" style="51" bestFit="1" customWidth="1"/>
    <col min="12" max="12" width="7.7109375" bestFit="1" customWidth="1"/>
    <col min="13" max="26" width="6.42578125" customWidth="1"/>
    <col min="27" max="27" width="7.5703125" customWidth="1"/>
    <col min="28" max="28" width="16.42578125" style="7" bestFit="1" customWidth="1"/>
    <col min="29" max="30" width="6" bestFit="1" customWidth="1"/>
    <col min="31" max="31" width="14" bestFit="1" customWidth="1"/>
    <col min="32" max="33" width="6" bestFit="1" customWidth="1"/>
    <col min="34" max="34" width="10.5703125" bestFit="1" customWidth="1"/>
    <col min="35" max="35" width="14" bestFit="1" customWidth="1"/>
    <col min="36" max="37" width="6" bestFit="1" customWidth="1"/>
    <col min="38" max="38" width="10.5703125" bestFit="1" customWidth="1"/>
    <col min="39" max="39" width="14" bestFit="1" customWidth="1"/>
    <col min="40" max="40" width="5.42578125" bestFit="1" customWidth="1"/>
    <col min="41" max="41" width="4.42578125" bestFit="1" customWidth="1"/>
    <col min="42" max="42" width="10.5703125" bestFit="1" customWidth="1"/>
    <col min="43" max="43" width="14" bestFit="1" customWidth="1"/>
    <col min="44" max="44" width="6" bestFit="1" customWidth="1"/>
    <col min="45" max="45" width="4.42578125" bestFit="1" customWidth="1"/>
  </cols>
  <sheetData>
    <row r="1" spans="1:45" ht="15.75" thickBot="1" x14ac:dyDescent="0.3">
      <c r="C1" s="3"/>
      <c r="D1" s="3"/>
      <c r="E1" s="2"/>
      <c r="F1" s="3"/>
      <c r="G1" s="3"/>
      <c r="H1" s="40"/>
      <c r="I1" s="40"/>
      <c r="J1" s="11"/>
    </row>
    <row r="2" spans="1:45" ht="16.5" thickBot="1" x14ac:dyDescent="0.3">
      <c r="C2" s="6"/>
      <c r="D2" s="18" t="s">
        <v>6</v>
      </c>
      <c r="E2" s="18"/>
      <c r="F2" s="19"/>
      <c r="G2" s="3"/>
      <c r="H2" s="40"/>
      <c r="I2" s="40"/>
      <c r="J2" s="11"/>
      <c r="K2" s="33" t="s">
        <v>3</v>
      </c>
      <c r="L2" s="36" t="s">
        <v>4</v>
      </c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42" t="s">
        <v>5</v>
      </c>
      <c r="AB2" s="43" t="str">
        <f>"Total price"&amp;" "&amp;MID(G14,5,3)</f>
        <v>Total price EUR</v>
      </c>
    </row>
    <row r="3" spans="1:45" x14ac:dyDescent="0.25">
      <c r="C3" s="6"/>
      <c r="D3" s="2"/>
      <c r="E3" s="2"/>
      <c r="F3" s="3"/>
      <c r="G3" s="3"/>
      <c r="H3" s="40"/>
      <c r="I3" s="40"/>
      <c r="J3" s="11"/>
      <c r="K3" s="32" t="s">
        <v>11</v>
      </c>
      <c r="L3" s="21"/>
      <c r="M3" s="23" t="s">
        <v>36</v>
      </c>
      <c r="N3" s="21"/>
      <c r="O3" s="23" t="s">
        <v>37</v>
      </c>
      <c r="P3" s="64"/>
      <c r="Q3" s="64"/>
      <c r="R3" s="64"/>
      <c r="S3" s="64"/>
      <c r="T3" s="64"/>
      <c r="U3" s="64"/>
      <c r="V3" s="64"/>
      <c r="W3" s="64"/>
      <c r="X3" s="21"/>
      <c r="Y3" s="21"/>
      <c r="Z3" s="21"/>
      <c r="AA3" s="37"/>
      <c r="AB3" s="37"/>
    </row>
    <row r="4" spans="1:45" x14ac:dyDescent="0.25">
      <c r="C4" s="4"/>
      <c r="D4" s="20" t="s">
        <v>10</v>
      </c>
      <c r="E4" s="17"/>
      <c r="F4" s="16"/>
      <c r="G4" s="5"/>
      <c r="H4" s="41"/>
      <c r="I4" s="41"/>
      <c r="J4" s="11"/>
      <c r="K4" s="38"/>
      <c r="L4" s="22"/>
      <c r="M4" s="22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6"/>
      <c r="AB4" s="27"/>
    </row>
    <row r="5" spans="1:45" x14ac:dyDescent="0.25">
      <c r="C5" s="4"/>
      <c r="D5" s="5"/>
      <c r="E5" s="8"/>
      <c r="F5" s="5"/>
      <c r="G5" s="5"/>
      <c r="H5" s="41"/>
      <c r="I5" s="41"/>
      <c r="J5" s="11"/>
      <c r="K5" s="28" t="s">
        <v>12</v>
      </c>
      <c r="L5" s="22"/>
      <c r="M5" s="22"/>
      <c r="N5" s="23">
        <v>92</v>
      </c>
      <c r="O5" s="23">
        <v>98</v>
      </c>
      <c r="P5" s="23">
        <v>104</v>
      </c>
      <c r="Q5" s="23">
        <v>110</v>
      </c>
      <c r="R5" s="23">
        <v>116</v>
      </c>
      <c r="S5" s="23">
        <v>122</v>
      </c>
      <c r="T5" s="23">
        <v>128</v>
      </c>
      <c r="U5" s="23">
        <v>134</v>
      </c>
      <c r="V5" s="23">
        <v>140</v>
      </c>
      <c r="W5" s="23">
        <v>146</v>
      </c>
      <c r="X5" s="23">
        <v>152</v>
      </c>
      <c r="Y5" s="24"/>
      <c r="Z5" s="24"/>
      <c r="AA5" s="30"/>
      <c r="AB5" s="31"/>
    </row>
    <row r="6" spans="1:45" x14ac:dyDescent="0.25">
      <c r="C6" s="4"/>
      <c r="D6" s="20" t="s">
        <v>9</v>
      </c>
      <c r="E6" s="17"/>
      <c r="F6" s="16"/>
      <c r="G6" s="5"/>
      <c r="H6" s="41"/>
      <c r="I6" s="41"/>
      <c r="J6" s="11"/>
      <c r="K6" s="38"/>
      <c r="L6" s="22"/>
      <c r="M6" s="22"/>
      <c r="N6" s="22"/>
      <c r="O6" s="22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37"/>
      <c r="AB6" s="37"/>
    </row>
    <row r="7" spans="1:45" x14ac:dyDescent="0.25">
      <c r="C7" s="4"/>
      <c r="D7" s="20"/>
      <c r="E7" s="17"/>
      <c r="F7" s="16"/>
      <c r="G7" s="5"/>
      <c r="H7" s="41"/>
      <c r="I7" s="41"/>
      <c r="J7" s="11"/>
      <c r="K7" s="29" t="s">
        <v>13</v>
      </c>
      <c r="L7" s="24"/>
      <c r="M7" s="24"/>
      <c r="N7" s="23" t="s">
        <v>38</v>
      </c>
      <c r="O7" s="24"/>
      <c r="P7" s="23" t="s">
        <v>39</v>
      </c>
      <c r="Q7" s="24"/>
      <c r="R7" s="54" t="s">
        <v>40</v>
      </c>
      <c r="S7" s="21"/>
      <c r="T7" s="65" t="s">
        <v>41</v>
      </c>
      <c r="U7" s="21"/>
      <c r="V7" s="65" t="s">
        <v>42</v>
      </c>
      <c r="W7" s="21"/>
      <c r="X7" s="65">
        <v>152</v>
      </c>
      <c r="Y7" s="21"/>
      <c r="Z7" s="35"/>
      <c r="AA7" s="30"/>
      <c r="AB7" s="31"/>
    </row>
    <row r="8" spans="1:45" x14ac:dyDescent="0.25">
      <c r="C8" s="4"/>
      <c r="D8" s="20" t="s">
        <v>7</v>
      </c>
      <c r="E8" s="17"/>
      <c r="F8" s="16"/>
      <c r="G8" s="5"/>
      <c r="H8" s="39"/>
      <c r="I8" s="39"/>
      <c r="J8" s="11"/>
      <c r="K8" s="38"/>
      <c r="L8" s="22"/>
      <c r="M8" s="22"/>
      <c r="N8" s="22"/>
      <c r="O8" s="22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37"/>
      <c r="AB8" s="37"/>
    </row>
    <row r="9" spans="1:45" x14ac:dyDescent="0.25">
      <c r="C9" s="4"/>
      <c r="D9" s="20"/>
      <c r="E9" s="8"/>
      <c r="F9" s="5"/>
      <c r="G9" s="5"/>
      <c r="H9" s="39"/>
      <c r="I9" s="39"/>
      <c r="J9" s="11"/>
      <c r="K9" s="49" t="s">
        <v>14</v>
      </c>
      <c r="L9" s="21"/>
      <c r="M9" s="23" t="s">
        <v>43</v>
      </c>
      <c r="N9" s="21"/>
      <c r="O9" s="55" t="s">
        <v>44</v>
      </c>
      <c r="P9" s="21"/>
      <c r="Q9" s="55" t="s">
        <v>45</v>
      </c>
      <c r="R9" s="24"/>
      <c r="S9" s="54" t="s">
        <v>46</v>
      </c>
      <c r="T9" s="24"/>
      <c r="U9" s="54" t="s">
        <v>47</v>
      </c>
      <c r="V9" s="24"/>
      <c r="W9" s="24"/>
      <c r="X9" s="24"/>
      <c r="Y9" s="24"/>
      <c r="Z9" s="24"/>
      <c r="AA9" s="30"/>
      <c r="AB9" s="31"/>
    </row>
    <row r="10" spans="1:45" x14ac:dyDescent="0.25">
      <c r="C10" s="4"/>
      <c r="D10" s="20"/>
      <c r="E10" s="8"/>
      <c r="F10" s="5"/>
      <c r="G10" s="5"/>
      <c r="H10" s="41"/>
      <c r="I10" s="41"/>
      <c r="J10" s="11"/>
      <c r="K10" s="38"/>
      <c r="L10" s="22"/>
      <c r="M10" s="22"/>
      <c r="N10" s="22"/>
      <c r="O10" s="22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30"/>
      <c r="AB10" s="31"/>
    </row>
    <row r="11" spans="1:45" x14ac:dyDescent="0.25">
      <c r="C11" s="4"/>
      <c r="D11" s="6"/>
      <c r="E11" s="8"/>
      <c r="F11" s="5"/>
      <c r="G11" s="5"/>
      <c r="H11" s="41"/>
      <c r="I11" s="41"/>
      <c r="J11" s="11"/>
      <c r="K11" s="72" t="s">
        <v>62</v>
      </c>
      <c r="L11" s="74">
        <v>48</v>
      </c>
      <c r="M11" s="23" t="s">
        <v>36</v>
      </c>
      <c r="N11" s="22"/>
      <c r="O11" s="22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30"/>
      <c r="AB11" s="31"/>
    </row>
    <row r="12" spans="1:45" ht="15.75" thickBot="1" x14ac:dyDescent="0.3">
      <c r="C12" s="4"/>
      <c r="D12" s="6"/>
      <c r="E12" s="8"/>
      <c r="F12" s="5"/>
      <c r="G12" s="5"/>
      <c r="H12" s="41"/>
      <c r="I12" s="41"/>
      <c r="J12" s="11"/>
      <c r="K12" s="73"/>
      <c r="L12" s="22"/>
      <c r="M12" s="22"/>
      <c r="N12" s="22"/>
      <c r="O12" s="22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30"/>
      <c r="AB12" s="31"/>
    </row>
    <row r="13" spans="1:45" s="14" customFormat="1" ht="42" customHeight="1" thickBot="1" x14ac:dyDescent="0.3">
      <c r="A13" s="67" t="s">
        <v>16</v>
      </c>
      <c r="B13" s="68" t="s">
        <v>34</v>
      </c>
      <c r="C13" s="68" t="s">
        <v>8</v>
      </c>
      <c r="D13" s="69" t="s">
        <v>1</v>
      </c>
      <c r="E13" s="70" t="s">
        <v>2</v>
      </c>
      <c r="F13" s="69" t="s">
        <v>0</v>
      </c>
      <c r="G13" s="69" t="s">
        <v>17</v>
      </c>
      <c r="H13" s="71" t="str">
        <f>"Unit Price"&amp;CHAR(10)&amp;MID(G$14,5,3)</f>
        <v>Unit Price
EUR</v>
      </c>
      <c r="I13" s="71" t="str">
        <f>"Unit List Price"&amp;CHAR(10)&amp;MID(G$14,5,3)</f>
        <v>Unit List Price
EUR</v>
      </c>
      <c r="J13" s="69" t="s">
        <v>4</v>
      </c>
      <c r="K13" s="44"/>
      <c r="L13" s="45"/>
      <c r="M13" s="45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7"/>
      <c r="AB13" s="48"/>
    </row>
    <row r="14" spans="1:45" ht="79.900000000000006" customHeight="1" x14ac:dyDescent="0.25">
      <c r="A14" s="66"/>
      <c r="B14" s="66" t="s">
        <v>59</v>
      </c>
      <c r="C14" s="66">
        <v>12011463</v>
      </c>
      <c r="D14" s="66" t="s">
        <v>74</v>
      </c>
      <c r="E14" s="66">
        <v>577</v>
      </c>
      <c r="F14" s="66" t="s">
        <v>52</v>
      </c>
      <c r="G14" s="66" t="str">
        <f>Pricelist!$M$2</f>
        <v>010-EUR EXP</v>
      </c>
      <c r="H14" s="63" cm="1">
        <f t="array" ref="H14">INDEX(Pricelist!E:E,MATCH(1,(Pricelist!C:C=Orderform!C14)*(Pricelist!A:A=Orderform!G14),0))</f>
        <v>12.26</v>
      </c>
      <c r="I14" s="63" cm="1">
        <f t="array" ref="I14">INDEX(Pricelist!F:F,MATCH(1,(Pricelist!C:C=Orderform!C14)*(Pricelist!A:A=Orderform!G14),0))</f>
        <v>0</v>
      </c>
      <c r="J14" s="66" t="s">
        <v>24</v>
      </c>
      <c r="K14" s="75" t="s">
        <v>13</v>
      </c>
      <c r="L14" s="24"/>
      <c r="M14" s="24"/>
      <c r="N14" s="23"/>
      <c r="O14" s="24"/>
      <c r="P14" s="23"/>
      <c r="Q14" s="24"/>
      <c r="R14" s="54"/>
      <c r="S14" s="21"/>
      <c r="T14" s="23"/>
      <c r="U14" s="21"/>
      <c r="V14" s="23"/>
      <c r="W14" s="21"/>
      <c r="X14" s="23"/>
      <c r="Y14" s="24"/>
      <c r="Z14" s="24"/>
      <c r="AA14" s="9">
        <f t="shared" ref="AA14:AA45" si="0">SUM(L14:Z14)</f>
        <v>0</v>
      </c>
      <c r="AB14" s="10">
        <f t="shared" ref="AB14:AB45" si="1">AA14*H14</f>
        <v>0</v>
      </c>
      <c r="AC14" s="1"/>
      <c r="AD14" s="1"/>
      <c r="AF14" s="1"/>
      <c r="AG14" s="1"/>
      <c r="AJ14" s="1"/>
      <c r="AK14" s="1"/>
      <c r="AN14" s="1"/>
      <c r="AO14" s="1"/>
      <c r="AR14" s="1"/>
      <c r="AS14" s="1"/>
    </row>
    <row r="15" spans="1:45" ht="79.900000000000006" customHeight="1" x14ac:dyDescent="0.25">
      <c r="A15" s="37"/>
      <c r="B15" s="37" t="s">
        <v>58</v>
      </c>
      <c r="C15" s="37">
        <v>11010863</v>
      </c>
      <c r="D15" s="37" t="s">
        <v>63</v>
      </c>
      <c r="E15" s="37">
        <v>468</v>
      </c>
      <c r="F15" s="37" t="s">
        <v>49</v>
      </c>
      <c r="G15" s="37" t="str">
        <f>Pricelist!$M$2</f>
        <v>010-EUR EXP</v>
      </c>
      <c r="H15" s="63" cm="1">
        <f t="array" ref="H15">INDEX(Pricelist!E:E,MATCH(1,(Pricelist!C:C=Orderform!C15)*(Pricelist!A:A=Orderform!G15),0))</f>
        <v>8</v>
      </c>
      <c r="I15" s="63" cm="1">
        <f t="array" ref="I15">INDEX(Pricelist!F:F,MATCH(1,(Pricelist!C:C=Orderform!C15)*(Pricelist!A:A=Orderform!G15),0))</f>
        <v>0</v>
      </c>
      <c r="J15" s="37" t="s">
        <v>26</v>
      </c>
      <c r="K15" s="32" t="s">
        <v>11</v>
      </c>
      <c r="L15" s="21"/>
      <c r="M15" s="23"/>
      <c r="N15" s="21"/>
      <c r="O15" s="23"/>
      <c r="P15" s="64"/>
      <c r="Q15" s="64"/>
      <c r="R15" s="64"/>
      <c r="S15" s="64"/>
      <c r="T15" s="64"/>
      <c r="U15" s="64"/>
      <c r="V15" s="64"/>
      <c r="W15" s="64"/>
      <c r="X15" s="21"/>
      <c r="Y15" s="24"/>
      <c r="Z15" s="24"/>
      <c r="AA15" s="9">
        <f t="shared" si="0"/>
        <v>0</v>
      </c>
      <c r="AB15" s="10">
        <f t="shared" si="1"/>
        <v>0</v>
      </c>
      <c r="AC15" s="1"/>
      <c r="AD15" s="1"/>
      <c r="AF15" s="1"/>
      <c r="AG15" s="1"/>
      <c r="AJ15" s="1"/>
      <c r="AK15" s="1"/>
      <c r="AN15" s="1"/>
      <c r="AO15" s="1"/>
      <c r="AR15" s="1"/>
      <c r="AS15" s="1"/>
    </row>
    <row r="16" spans="1:45" ht="79.900000000000006" customHeight="1" x14ac:dyDescent="0.25">
      <c r="A16" s="37"/>
      <c r="B16" s="37" t="s">
        <v>58</v>
      </c>
      <c r="C16" s="37">
        <v>11010863</v>
      </c>
      <c r="D16" s="37" t="s">
        <v>63</v>
      </c>
      <c r="E16" s="37">
        <v>577</v>
      </c>
      <c r="F16" s="37" t="s">
        <v>52</v>
      </c>
      <c r="G16" s="37" t="str">
        <f>Pricelist!$M$2</f>
        <v>010-EUR EXP</v>
      </c>
      <c r="H16" s="63" cm="1">
        <f t="array" ref="H16">INDEX(Pricelist!E:E,MATCH(1,(Pricelist!C:C=Orderform!C16)*(Pricelist!A:A=Orderform!G16),0))</f>
        <v>8</v>
      </c>
      <c r="I16" s="63" cm="1">
        <f t="array" ref="I16">INDEX(Pricelist!F:F,MATCH(1,(Pricelist!C:C=Orderform!C16)*(Pricelist!A:A=Orderform!G16),0))</f>
        <v>0</v>
      </c>
      <c r="J16" s="37" t="s">
        <v>26</v>
      </c>
      <c r="K16" s="32" t="s">
        <v>11</v>
      </c>
      <c r="L16" s="21"/>
      <c r="M16" s="23"/>
      <c r="N16" s="21"/>
      <c r="O16" s="23"/>
      <c r="P16" s="64"/>
      <c r="Q16" s="64"/>
      <c r="R16" s="64"/>
      <c r="S16" s="64"/>
      <c r="T16" s="64"/>
      <c r="U16" s="64"/>
      <c r="V16" s="64"/>
      <c r="W16" s="64"/>
      <c r="X16" s="21"/>
      <c r="Y16" s="24"/>
      <c r="Z16" s="24"/>
      <c r="AA16" s="9">
        <f t="shared" si="0"/>
        <v>0</v>
      </c>
      <c r="AB16" s="10">
        <f t="shared" si="1"/>
        <v>0</v>
      </c>
      <c r="AC16" s="1"/>
      <c r="AD16" s="1"/>
      <c r="AF16" s="1"/>
      <c r="AG16" s="1"/>
      <c r="AJ16" s="1"/>
      <c r="AK16" s="1"/>
      <c r="AN16" s="1"/>
      <c r="AO16" s="1"/>
      <c r="AR16" s="1"/>
      <c r="AS16" s="1"/>
    </row>
    <row r="17" spans="1:45" ht="79.900000000000006" customHeight="1" x14ac:dyDescent="0.25">
      <c r="A17" s="37"/>
      <c r="B17" s="37" t="s">
        <v>58</v>
      </c>
      <c r="C17" s="37">
        <v>12011467</v>
      </c>
      <c r="D17" s="37" t="s">
        <v>77</v>
      </c>
      <c r="E17" s="37">
        <v>522</v>
      </c>
      <c r="F17" s="37" t="s">
        <v>50</v>
      </c>
      <c r="G17" s="37" t="str">
        <f>Pricelist!$M$2</f>
        <v>010-EUR EXP</v>
      </c>
      <c r="H17" s="63" cm="1">
        <f t="array" ref="H17">INDEX(Pricelist!E:E,MATCH(1,(Pricelist!C:C=Orderform!C17)*(Pricelist!A:A=Orderform!G17),0))</f>
        <v>8</v>
      </c>
      <c r="I17" s="63" cm="1">
        <f t="array" ref="I17">INDEX(Pricelist!F:F,MATCH(1,(Pricelist!C:C=Orderform!C17)*(Pricelist!A:A=Orderform!G17),0))</f>
        <v>0</v>
      </c>
      <c r="J17" s="37" t="s">
        <v>26</v>
      </c>
      <c r="K17" s="32" t="s">
        <v>11</v>
      </c>
      <c r="L17" s="21"/>
      <c r="M17" s="23"/>
      <c r="N17" s="21"/>
      <c r="O17" s="23"/>
      <c r="P17" s="64"/>
      <c r="Q17" s="64"/>
      <c r="R17" s="64"/>
      <c r="S17" s="64"/>
      <c r="T17" s="64"/>
      <c r="U17" s="64"/>
      <c r="V17" s="64"/>
      <c r="W17" s="64"/>
      <c r="X17" s="21"/>
      <c r="Y17" s="24"/>
      <c r="Z17" s="24"/>
      <c r="AA17" s="9">
        <f t="shared" si="0"/>
        <v>0</v>
      </c>
      <c r="AB17" s="10">
        <f t="shared" si="1"/>
        <v>0</v>
      </c>
      <c r="AC17" s="1"/>
      <c r="AD17" s="1"/>
      <c r="AF17" s="1"/>
      <c r="AG17" s="1"/>
      <c r="AJ17" s="1"/>
      <c r="AK17" s="1"/>
      <c r="AN17" s="1"/>
      <c r="AO17" s="1"/>
      <c r="AR17" s="1"/>
      <c r="AS17" s="1"/>
    </row>
    <row r="18" spans="1:45" ht="79.900000000000006" customHeight="1" x14ac:dyDescent="0.25">
      <c r="A18" s="37"/>
      <c r="B18" s="37" t="s">
        <v>58</v>
      </c>
      <c r="C18" s="37">
        <v>12011467</v>
      </c>
      <c r="D18" s="37" t="s">
        <v>77</v>
      </c>
      <c r="E18" s="37">
        <v>577</v>
      </c>
      <c r="F18" s="37" t="s">
        <v>52</v>
      </c>
      <c r="G18" s="37" t="str">
        <f>Pricelist!$M$2</f>
        <v>010-EUR EXP</v>
      </c>
      <c r="H18" s="63" cm="1">
        <f t="array" ref="H18">INDEX(Pricelist!E:E,MATCH(1,(Pricelist!C:C=Orderform!C18)*(Pricelist!A:A=Orderform!G18),0))</f>
        <v>8</v>
      </c>
      <c r="I18" s="63" cm="1">
        <f t="array" ref="I18">INDEX(Pricelist!F:F,MATCH(1,(Pricelist!C:C=Orderform!C18)*(Pricelist!A:A=Orderform!G18),0))</f>
        <v>0</v>
      </c>
      <c r="J18" s="37" t="s">
        <v>26</v>
      </c>
      <c r="K18" s="76" t="s">
        <v>11</v>
      </c>
      <c r="L18" s="21"/>
      <c r="M18" s="23"/>
      <c r="N18" s="21"/>
      <c r="O18" s="23"/>
      <c r="P18" s="64"/>
      <c r="Q18" s="64"/>
      <c r="R18" s="64"/>
      <c r="S18" s="64"/>
      <c r="T18" s="64"/>
      <c r="U18" s="64"/>
      <c r="V18" s="64"/>
      <c r="W18" s="64"/>
      <c r="X18" s="21"/>
      <c r="Y18" s="24"/>
      <c r="Z18" s="24"/>
      <c r="AA18" s="9">
        <f t="shared" si="0"/>
        <v>0</v>
      </c>
      <c r="AB18" s="10">
        <f t="shared" si="1"/>
        <v>0</v>
      </c>
      <c r="AC18" s="1"/>
      <c r="AD18" s="1"/>
      <c r="AF18" s="1"/>
      <c r="AG18" s="1"/>
      <c r="AJ18" s="1"/>
      <c r="AK18" s="1"/>
      <c r="AN18" s="1"/>
      <c r="AO18" s="1"/>
      <c r="AR18" s="1"/>
      <c r="AS18" s="1"/>
    </row>
    <row r="19" spans="1:45" ht="79.900000000000006" customHeight="1" x14ac:dyDescent="0.25">
      <c r="A19" s="37"/>
      <c r="B19" s="37" t="s">
        <v>58</v>
      </c>
      <c r="C19" s="37">
        <v>12011467</v>
      </c>
      <c r="D19" s="37" t="s">
        <v>77</v>
      </c>
      <c r="E19" s="37">
        <v>995</v>
      </c>
      <c r="F19" s="37" t="s">
        <v>98</v>
      </c>
      <c r="G19" s="37" t="str">
        <f>Pricelist!$M$2</f>
        <v>010-EUR EXP</v>
      </c>
      <c r="H19" s="63" cm="1">
        <f t="array" ref="H19">INDEX(Pricelist!E:E,MATCH(1,(Pricelist!C:C=Orderform!C19)*(Pricelist!A:A=Orderform!G19),0))</f>
        <v>8</v>
      </c>
      <c r="I19" s="63" cm="1">
        <f t="array" ref="I19">INDEX(Pricelist!F:F,MATCH(1,(Pricelist!C:C=Orderform!C19)*(Pricelist!A:A=Orderform!G19),0))</f>
        <v>0</v>
      </c>
      <c r="J19" s="37" t="s">
        <v>26</v>
      </c>
      <c r="K19" s="76" t="s">
        <v>11</v>
      </c>
      <c r="L19" s="21"/>
      <c r="M19" s="23"/>
      <c r="N19" s="21"/>
      <c r="O19" s="23"/>
      <c r="P19" s="64"/>
      <c r="Q19" s="64"/>
      <c r="R19" s="64"/>
      <c r="S19" s="64"/>
      <c r="T19" s="64"/>
      <c r="U19" s="64"/>
      <c r="V19" s="64"/>
      <c r="W19" s="64"/>
      <c r="X19" s="21"/>
      <c r="Y19" s="21"/>
      <c r="Z19" s="24"/>
      <c r="AA19" s="9">
        <f t="shared" si="0"/>
        <v>0</v>
      </c>
      <c r="AB19" s="10">
        <f t="shared" si="1"/>
        <v>0</v>
      </c>
      <c r="AC19" s="1"/>
      <c r="AD19" s="1"/>
      <c r="AF19" s="1"/>
      <c r="AG19" s="1"/>
      <c r="AJ19" s="1"/>
      <c r="AK19" s="1"/>
      <c r="AN19" s="1"/>
      <c r="AO19" s="1"/>
      <c r="AR19" s="1"/>
      <c r="AS19" s="1"/>
    </row>
    <row r="20" spans="1:45" ht="79.900000000000006" customHeight="1" x14ac:dyDescent="0.25">
      <c r="A20" s="37"/>
      <c r="B20" s="37" t="s">
        <v>58</v>
      </c>
      <c r="C20" s="37">
        <v>12011467</v>
      </c>
      <c r="D20" s="37" t="s">
        <v>77</v>
      </c>
      <c r="E20" s="37">
        <v>8012</v>
      </c>
      <c r="F20" s="37" t="s">
        <v>51</v>
      </c>
      <c r="G20" s="37" t="str">
        <f>Pricelist!$M$2</f>
        <v>010-EUR EXP</v>
      </c>
      <c r="H20" s="63" cm="1">
        <f t="array" ref="H20">INDEX(Pricelist!E:E,MATCH(1,(Pricelist!C:C=Orderform!C20)*(Pricelist!A:A=Orderform!G20),0))</f>
        <v>8</v>
      </c>
      <c r="I20" s="63" cm="1">
        <f t="array" ref="I20">INDEX(Pricelist!F:F,MATCH(1,(Pricelist!C:C=Orderform!C20)*(Pricelist!A:A=Orderform!G20),0))</f>
        <v>0</v>
      </c>
      <c r="J20" s="37" t="s">
        <v>26</v>
      </c>
      <c r="K20" s="76" t="s">
        <v>11</v>
      </c>
      <c r="L20" s="21"/>
      <c r="M20" s="23"/>
      <c r="N20" s="21"/>
      <c r="O20" s="23"/>
      <c r="P20" s="64"/>
      <c r="Q20" s="64"/>
      <c r="R20" s="64"/>
      <c r="S20" s="64"/>
      <c r="T20" s="64"/>
      <c r="U20" s="64"/>
      <c r="V20" s="64"/>
      <c r="W20" s="64"/>
      <c r="X20" s="21"/>
      <c r="Y20" s="24"/>
      <c r="Z20" s="24"/>
      <c r="AA20" s="9">
        <f t="shared" si="0"/>
        <v>0</v>
      </c>
      <c r="AB20" s="10">
        <f t="shared" si="1"/>
        <v>0</v>
      </c>
      <c r="AC20" s="1"/>
      <c r="AD20" s="1"/>
      <c r="AF20" s="1"/>
      <c r="AG20" s="1"/>
      <c r="AJ20" s="1"/>
      <c r="AK20" s="1"/>
      <c r="AN20" s="1"/>
      <c r="AO20" s="1"/>
      <c r="AR20" s="1"/>
      <c r="AS20" s="1"/>
    </row>
    <row r="21" spans="1:45" ht="79.900000000000006" customHeight="1" x14ac:dyDescent="0.25">
      <c r="A21" s="37"/>
      <c r="B21" s="37" t="s">
        <v>61</v>
      </c>
      <c r="C21" s="37">
        <v>11010866</v>
      </c>
      <c r="D21" s="37" t="s">
        <v>64</v>
      </c>
      <c r="E21" s="37">
        <v>577</v>
      </c>
      <c r="F21" s="37" t="s">
        <v>52</v>
      </c>
      <c r="G21" s="37" t="str">
        <f>Pricelist!$M$2</f>
        <v>010-EUR EXP</v>
      </c>
      <c r="H21" s="63" cm="1">
        <f t="array" ref="H21">INDEX(Pricelist!E:E,MATCH(1,(Pricelist!C:C=Orderform!C21)*(Pricelist!A:A=Orderform!G21),0))</f>
        <v>9.6</v>
      </c>
      <c r="I21" s="63" cm="1">
        <f t="array" ref="I21">INDEX(Pricelist!F:F,MATCH(1,(Pricelist!C:C=Orderform!C21)*(Pricelist!A:A=Orderform!G21),0))</f>
        <v>0</v>
      </c>
      <c r="J21" s="37" t="s">
        <v>26</v>
      </c>
      <c r="K21" s="76" t="s">
        <v>11</v>
      </c>
      <c r="L21" s="21"/>
      <c r="M21" s="23"/>
      <c r="N21" s="21"/>
      <c r="O21" s="23"/>
      <c r="P21" s="64"/>
      <c r="Q21" s="64"/>
      <c r="R21" s="64"/>
      <c r="S21" s="64"/>
      <c r="T21" s="64"/>
      <c r="U21" s="64"/>
      <c r="V21" s="64"/>
      <c r="W21" s="64"/>
      <c r="X21" s="21"/>
      <c r="Y21" s="24"/>
      <c r="Z21" s="24"/>
      <c r="AA21" s="9">
        <f t="shared" si="0"/>
        <v>0</v>
      </c>
      <c r="AB21" s="10">
        <f t="shared" si="1"/>
        <v>0</v>
      </c>
      <c r="AC21" s="1"/>
      <c r="AD21" s="1"/>
      <c r="AF21" s="1"/>
      <c r="AG21" s="1"/>
      <c r="AJ21" s="1"/>
      <c r="AK21" s="1"/>
      <c r="AN21" s="1"/>
      <c r="AO21" s="1"/>
      <c r="AR21" s="1"/>
      <c r="AS21" s="1"/>
    </row>
    <row r="22" spans="1:45" ht="79.900000000000006" customHeight="1" x14ac:dyDescent="0.25">
      <c r="A22" s="37"/>
      <c r="B22" s="37" t="s">
        <v>61</v>
      </c>
      <c r="C22" s="37">
        <v>11010866</v>
      </c>
      <c r="D22" s="37" t="s">
        <v>64</v>
      </c>
      <c r="E22" s="37">
        <v>8012</v>
      </c>
      <c r="F22" s="37" t="s">
        <v>51</v>
      </c>
      <c r="G22" s="37" t="str">
        <f>Pricelist!$M$2</f>
        <v>010-EUR EXP</v>
      </c>
      <c r="H22" s="63" cm="1">
        <f t="array" ref="H22">INDEX(Pricelist!E:E,MATCH(1,(Pricelist!C:C=Orderform!C22)*(Pricelist!A:A=Orderform!G22),0))</f>
        <v>9.6</v>
      </c>
      <c r="I22" s="63" cm="1">
        <f t="array" ref="I22">INDEX(Pricelist!F:F,MATCH(1,(Pricelist!C:C=Orderform!C22)*(Pricelist!A:A=Orderform!G22),0))</f>
        <v>0</v>
      </c>
      <c r="J22" s="37" t="s">
        <v>26</v>
      </c>
      <c r="K22" s="76" t="s">
        <v>11</v>
      </c>
      <c r="L22" s="21"/>
      <c r="M22" s="23"/>
      <c r="N22" s="21"/>
      <c r="O22" s="23"/>
      <c r="P22" s="64"/>
      <c r="Q22" s="64"/>
      <c r="R22" s="64"/>
      <c r="S22" s="64"/>
      <c r="T22" s="64"/>
      <c r="U22" s="64"/>
      <c r="V22" s="64"/>
      <c r="W22" s="64"/>
      <c r="X22" s="21"/>
      <c r="Y22" s="24"/>
      <c r="Z22" s="24"/>
      <c r="AA22" s="9">
        <f t="shared" si="0"/>
        <v>0</v>
      </c>
      <c r="AB22" s="10">
        <f t="shared" si="1"/>
        <v>0</v>
      </c>
      <c r="AC22" s="1"/>
      <c r="AD22" s="1"/>
      <c r="AF22" s="1"/>
      <c r="AG22" s="1"/>
      <c r="AJ22" s="1"/>
      <c r="AK22" s="1"/>
      <c r="AN22" s="1"/>
      <c r="AO22" s="1"/>
      <c r="AR22" s="1"/>
      <c r="AS22" s="1"/>
    </row>
    <row r="23" spans="1:45" ht="79.900000000000006" customHeight="1" x14ac:dyDescent="0.25">
      <c r="A23" s="37"/>
      <c r="B23" s="37" t="s">
        <v>61</v>
      </c>
      <c r="C23" s="37">
        <v>12011222</v>
      </c>
      <c r="D23" s="37" t="s">
        <v>65</v>
      </c>
      <c r="E23" s="37">
        <v>446</v>
      </c>
      <c r="F23" s="37" t="s">
        <v>49</v>
      </c>
      <c r="G23" s="37" t="str">
        <f>Pricelist!$M$2</f>
        <v>010-EUR EXP</v>
      </c>
      <c r="H23" s="63" cm="1">
        <f t="array" ref="H23">INDEX(Pricelist!E:E,MATCH(1,(Pricelist!C:C=Orderform!C23)*(Pricelist!A:A=Orderform!G23),0))</f>
        <v>9.6</v>
      </c>
      <c r="I23" s="63" cm="1">
        <f t="array" ref="I23">INDEX(Pricelist!F:F,MATCH(1,(Pricelist!C:C=Orderform!C23)*(Pricelist!A:A=Orderform!G23),0))</f>
        <v>0</v>
      </c>
      <c r="J23" s="37" t="s">
        <v>95</v>
      </c>
      <c r="K23" s="72" t="s">
        <v>62</v>
      </c>
      <c r="L23" s="74"/>
      <c r="M23" s="23"/>
      <c r="N23" s="22"/>
      <c r="O23" s="22"/>
      <c r="P23" s="21"/>
      <c r="Q23" s="21"/>
      <c r="R23" s="21"/>
      <c r="S23" s="21"/>
      <c r="T23" s="21"/>
      <c r="U23" s="21"/>
      <c r="V23" s="21"/>
      <c r="W23" s="21"/>
      <c r="X23" s="21"/>
      <c r="Y23" s="24"/>
      <c r="Z23" s="24"/>
      <c r="AA23" s="9">
        <f t="shared" si="0"/>
        <v>0</v>
      </c>
      <c r="AB23" s="10">
        <f t="shared" si="1"/>
        <v>0</v>
      </c>
      <c r="AC23" s="1"/>
      <c r="AD23" s="1"/>
      <c r="AF23" s="1"/>
      <c r="AG23" s="1"/>
      <c r="AJ23" s="1"/>
      <c r="AK23" s="1"/>
      <c r="AN23" s="1"/>
      <c r="AO23" s="1"/>
      <c r="AR23" s="1"/>
      <c r="AS23" s="1"/>
    </row>
    <row r="24" spans="1:45" ht="79.900000000000006" customHeight="1" x14ac:dyDescent="0.25">
      <c r="A24" s="37"/>
      <c r="B24" s="37" t="s">
        <v>61</v>
      </c>
      <c r="C24" s="37">
        <v>12011222</v>
      </c>
      <c r="D24" s="37" t="s">
        <v>65</v>
      </c>
      <c r="E24" s="37">
        <v>701</v>
      </c>
      <c r="F24" s="37" t="s">
        <v>96</v>
      </c>
      <c r="G24" s="37" t="str">
        <f>Pricelist!$M$2</f>
        <v>010-EUR EXP</v>
      </c>
      <c r="H24" s="63" cm="1">
        <f t="array" ref="H24">INDEX(Pricelist!E:E,MATCH(1,(Pricelist!C:C=Orderform!C24)*(Pricelist!A:A=Orderform!G24),0))</f>
        <v>9.6</v>
      </c>
      <c r="I24" s="63" cm="1">
        <f t="array" ref="I24">INDEX(Pricelist!F:F,MATCH(1,(Pricelist!C:C=Orderform!C24)*(Pricelist!A:A=Orderform!G24),0))</f>
        <v>0</v>
      </c>
      <c r="J24" s="37" t="s">
        <v>95</v>
      </c>
      <c r="K24" s="72" t="s">
        <v>62</v>
      </c>
      <c r="L24" s="74"/>
      <c r="M24" s="23"/>
      <c r="N24" s="22"/>
      <c r="O24" s="22"/>
      <c r="P24" s="21"/>
      <c r="Q24" s="21"/>
      <c r="R24" s="21"/>
      <c r="S24" s="21"/>
      <c r="T24" s="21"/>
      <c r="U24" s="21"/>
      <c r="V24" s="21"/>
      <c r="W24" s="21"/>
      <c r="X24" s="21"/>
      <c r="Y24" s="24"/>
      <c r="Z24" s="24"/>
      <c r="AA24" s="9">
        <f t="shared" si="0"/>
        <v>0</v>
      </c>
      <c r="AB24" s="10">
        <f t="shared" si="1"/>
        <v>0</v>
      </c>
      <c r="AC24" s="1"/>
      <c r="AD24" s="1"/>
      <c r="AF24" s="1"/>
      <c r="AG24" s="1"/>
      <c r="AJ24" s="1"/>
      <c r="AK24" s="1"/>
      <c r="AN24" s="1"/>
      <c r="AO24" s="1"/>
      <c r="AR24" s="1"/>
      <c r="AS24" s="1"/>
    </row>
    <row r="25" spans="1:45" ht="79.900000000000006" customHeight="1" x14ac:dyDescent="0.25">
      <c r="A25" s="37"/>
      <c r="B25" s="37" t="s">
        <v>57</v>
      </c>
      <c r="C25" s="37">
        <v>12011484</v>
      </c>
      <c r="D25" s="37" t="s">
        <v>93</v>
      </c>
      <c r="E25" s="37">
        <v>468</v>
      </c>
      <c r="F25" s="37" t="s">
        <v>49</v>
      </c>
      <c r="G25" s="37" t="str">
        <f>Pricelist!$M$2</f>
        <v>010-EUR EXP</v>
      </c>
      <c r="H25" s="63" cm="1">
        <f t="array" ref="H25">INDEX(Pricelist!E:E,MATCH(1,(Pricelist!C:C=Orderform!C25)*(Pricelist!A:A=Orderform!G25),0))</f>
        <v>13.33</v>
      </c>
      <c r="I25" s="63" cm="1">
        <f t="array" ref="I25">INDEX(Pricelist!F:F,MATCH(1,(Pricelist!C:C=Orderform!C25)*(Pricelist!A:A=Orderform!G25),0))</f>
        <v>0</v>
      </c>
      <c r="J25" s="37" t="s">
        <v>15</v>
      </c>
      <c r="K25" s="28" t="s">
        <v>12</v>
      </c>
      <c r="L25" s="22"/>
      <c r="M25" s="22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4"/>
      <c r="Z25" s="24"/>
      <c r="AA25" s="9">
        <f t="shared" si="0"/>
        <v>0</v>
      </c>
      <c r="AB25" s="10">
        <f t="shared" si="1"/>
        <v>0</v>
      </c>
      <c r="AC25" s="1"/>
      <c r="AD25" s="1"/>
      <c r="AF25" s="1"/>
      <c r="AG25" s="1"/>
      <c r="AJ25" s="1"/>
      <c r="AK25" s="1"/>
      <c r="AN25" s="1"/>
      <c r="AO25" s="1"/>
      <c r="AR25" s="1"/>
      <c r="AS25" s="1"/>
    </row>
    <row r="26" spans="1:45" ht="79.900000000000006" customHeight="1" x14ac:dyDescent="0.25">
      <c r="A26" s="37"/>
      <c r="B26" s="37" t="s">
        <v>55</v>
      </c>
      <c r="C26" s="37">
        <v>12011455</v>
      </c>
      <c r="D26" s="37" t="s">
        <v>67</v>
      </c>
      <c r="E26" s="37">
        <v>522</v>
      </c>
      <c r="F26" s="37" t="s">
        <v>50</v>
      </c>
      <c r="G26" s="37" t="str">
        <f>Pricelist!$M$2</f>
        <v>010-EUR EXP</v>
      </c>
      <c r="H26" s="63" cm="1">
        <f t="array" ref="H26">INDEX(Pricelist!E:E,MATCH(1,(Pricelist!C:C=Orderform!C26)*(Pricelist!A:A=Orderform!G26),0))</f>
        <v>9.6</v>
      </c>
      <c r="I26" s="63" cm="1">
        <f t="array" ref="I26">INDEX(Pricelist!F:F,MATCH(1,(Pricelist!C:C=Orderform!C26)*(Pricelist!A:A=Orderform!G26),0))</f>
        <v>0</v>
      </c>
      <c r="J26" s="37" t="s">
        <v>15</v>
      </c>
      <c r="K26" s="28" t="s">
        <v>12</v>
      </c>
      <c r="L26" s="22"/>
      <c r="M26" s="22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4"/>
      <c r="Z26" s="24"/>
      <c r="AA26" s="9">
        <f t="shared" si="0"/>
        <v>0</v>
      </c>
      <c r="AB26" s="10">
        <f t="shared" si="1"/>
        <v>0</v>
      </c>
      <c r="AC26" s="1"/>
      <c r="AD26" s="1"/>
      <c r="AF26" s="1"/>
      <c r="AG26" s="1"/>
      <c r="AJ26" s="1"/>
      <c r="AK26" s="1"/>
      <c r="AN26" s="1"/>
      <c r="AO26" s="1"/>
      <c r="AR26" s="1"/>
      <c r="AS26" s="1"/>
    </row>
    <row r="27" spans="1:45" ht="79.900000000000006" customHeight="1" x14ac:dyDescent="0.25">
      <c r="A27" s="37"/>
      <c r="B27" s="37" t="s">
        <v>55</v>
      </c>
      <c r="C27" s="37">
        <v>12011455</v>
      </c>
      <c r="D27" s="37" t="s">
        <v>67</v>
      </c>
      <c r="E27" s="37">
        <v>577</v>
      </c>
      <c r="F27" s="37" t="s">
        <v>52</v>
      </c>
      <c r="G27" s="37" t="str">
        <f>Pricelist!$M$2</f>
        <v>010-EUR EXP</v>
      </c>
      <c r="H27" s="63" cm="1">
        <f t="array" ref="H27">INDEX(Pricelist!E:E,MATCH(1,(Pricelist!C:C=Orderform!C27)*(Pricelist!A:A=Orderform!G27),0))</f>
        <v>9.6</v>
      </c>
      <c r="I27" s="63" cm="1">
        <f t="array" ref="I27">INDEX(Pricelist!F:F,MATCH(1,(Pricelist!C:C=Orderform!C27)*(Pricelist!A:A=Orderform!G27),0))</f>
        <v>0</v>
      </c>
      <c r="J27" s="37" t="s">
        <v>15</v>
      </c>
      <c r="K27" s="28" t="s">
        <v>12</v>
      </c>
      <c r="L27" s="22"/>
      <c r="M27" s="22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4"/>
      <c r="Z27" s="24"/>
      <c r="AA27" s="9">
        <f t="shared" si="0"/>
        <v>0</v>
      </c>
      <c r="AB27" s="10">
        <f t="shared" si="1"/>
        <v>0</v>
      </c>
      <c r="AC27" s="1"/>
      <c r="AD27" s="1"/>
      <c r="AF27" s="1"/>
      <c r="AG27" s="1"/>
      <c r="AJ27" s="1"/>
      <c r="AK27" s="1"/>
      <c r="AN27" s="1"/>
      <c r="AO27" s="1"/>
      <c r="AR27" s="1"/>
      <c r="AS27" s="1"/>
    </row>
    <row r="28" spans="1:45" ht="79.900000000000006" customHeight="1" x14ac:dyDescent="0.25">
      <c r="A28" s="37"/>
      <c r="B28" s="37" t="s">
        <v>55</v>
      </c>
      <c r="C28" s="37">
        <v>12011455</v>
      </c>
      <c r="D28" s="37" t="s">
        <v>67</v>
      </c>
      <c r="E28" s="37">
        <v>8001</v>
      </c>
      <c r="F28" s="37" t="s">
        <v>97</v>
      </c>
      <c r="G28" s="37" t="str">
        <f>Pricelist!$M$2</f>
        <v>010-EUR EXP</v>
      </c>
      <c r="H28" s="63" cm="1">
        <f t="array" ref="H28">INDEX(Pricelist!E:E,MATCH(1,(Pricelist!C:C=Orderform!C28)*(Pricelist!A:A=Orderform!G28),0))</f>
        <v>9.6</v>
      </c>
      <c r="I28" s="63" cm="1">
        <f t="array" ref="I28">INDEX(Pricelist!F:F,MATCH(1,(Pricelist!C:C=Orderform!C28)*(Pricelist!A:A=Orderform!G28),0))</f>
        <v>0</v>
      </c>
      <c r="J28" s="37" t="s">
        <v>15</v>
      </c>
      <c r="K28" s="28" t="s">
        <v>12</v>
      </c>
      <c r="L28" s="22"/>
      <c r="M28" s="22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4"/>
      <c r="Z28" s="24"/>
      <c r="AA28" s="9">
        <f t="shared" si="0"/>
        <v>0</v>
      </c>
      <c r="AB28" s="10">
        <f t="shared" si="1"/>
        <v>0</v>
      </c>
      <c r="AC28" s="1"/>
      <c r="AD28" s="1"/>
      <c r="AF28" s="1"/>
      <c r="AG28" s="1"/>
      <c r="AJ28" s="1"/>
      <c r="AK28" s="1"/>
      <c r="AN28" s="1"/>
      <c r="AO28" s="1"/>
      <c r="AR28" s="1"/>
      <c r="AS28" s="1"/>
    </row>
    <row r="29" spans="1:45" ht="79.900000000000006" customHeight="1" x14ac:dyDescent="0.25">
      <c r="A29" s="37"/>
      <c r="B29" s="37" t="s">
        <v>55</v>
      </c>
      <c r="C29" s="37">
        <v>12011456</v>
      </c>
      <c r="D29" s="37" t="s">
        <v>68</v>
      </c>
      <c r="E29" s="37">
        <v>577</v>
      </c>
      <c r="F29" s="37" t="s">
        <v>52</v>
      </c>
      <c r="G29" s="37" t="str">
        <f>Pricelist!$M$2</f>
        <v>010-EUR EXP</v>
      </c>
      <c r="H29" s="63" cm="1">
        <f t="array" ref="H29">INDEX(Pricelist!E:E,MATCH(1,(Pricelist!C:C=Orderform!C29)*(Pricelist!A:A=Orderform!G29),0))</f>
        <v>9.6</v>
      </c>
      <c r="I29" s="63" cm="1">
        <f t="array" ref="I29">INDEX(Pricelist!F:F,MATCH(1,(Pricelist!C:C=Orderform!C29)*(Pricelist!A:A=Orderform!G29),0))</f>
        <v>0</v>
      </c>
      <c r="J29" s="37" t="s">
        <v>15</v>
      </c>
      <c r="K29" s="28" t="s">
        <v>12</v>
      </c>
      <c r="L29" s="22"/>
      <c r="M29" s="22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4"/>
      <c r="Z29" s="24"/>
      <c r="AA29" s="9">
        <f t="shared" si="0"/>
        <v>0</v>
      </c>
      <c r="AB29" s="10">
        <f t="shared" si="1"/>
        <v>0</v>
      </c>
      <c r="AC29" s="1"/>
      <c r="AD29" s="1"/>
      <c r="AF29" s="1"/>
      <c r="AG29" s="1"/>
      <c r="AJ29" s="1"/>
      <c r="AK29" s="1"/>
      <c r="AN29" s="1"/>
      <c r="AO29" s="1"/>
      <c r="AR29" s="1"/>
      <c r="AS29" s="1"/>
    </row>
    <row r="30" spans="1:45" ht="79.900000000000006" customHeight="1" x14ac:dyDescent="0.25">
      <c r="A30" s="37"/>
      <c r="B30" s="37" t="s">
        <v>55</v>
      </c>
      <c r="C30" s="37">
        <v>12011456</v>
      </c>
      <c r="D30" s="37" t="s">
        <v>68</v>
      </c>
      <c r="E30" s="37">
        <v>701</v>
      </c>
      <c r="F30" s="37" t="s">
        <v>96</v>
      </c>
      <c r="G30" s="37" t="str">
        <f>Pricelist!$M$2</f>
        <v>010-EUR EXP</v>
      </c>
      <c r="H30" s="63" cm="1">
        <f t="array" ref="H30">INDEX(Pricelist!E:E,MATCH(1,(Pricelist!C:C=Orderform!C30)*(Pricelist!A:A=Orderform!G30),0))</f>
        <v>9.6</v>
      </c>
      <c r="I30" s="63" cm="1">
        <f t="array" ref="I30">INDEX(Pricelist!F:F,MATCH(1,(Pricelist!C:C=Orderform!C30)*(Pricelist!A:A=Orderform!G30),0))</f>
        <v>0</v>
      </c>
      <c r="J30" s="37" t="s">
        <v>15</v>
      </c>
      <c r="K30" s="28" t="s">
        <v>12</v>
      </c>
      <c r="L30" s="22"/>
      <c r="M30" s="22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4"/>
      <c r="Z30" s="24"/>
      <c r="AA30" s="9">
        <f t="shared" si="0"/>
        <v>0</v>
      </c>
      <c r="AB30" s="10">
        <f t="shared" si="1"/>
        <v>0</v>
      </c>
      <c r="AC30" s="1"/>
      <c r="AD30" s="1"/>
      <c r="AF30" s="1"/>
      <c r="AG30" s="1"/>
      <c r="AJ30" s="1"/>
      <c r="AK30" s="1"/>
      <c r="AN30" s="1"/>
      <c r="AO30" s="1"/>
      <c r="AR30" s="1"/>
      <c r="AS30" s="1"/>
    </row>
    <row r="31" spans="1:45" ht="79.900000000000006" customHeight="1" x14ac:dyDescent="0.25">
      <c r="A31" s="37"/>
      <c r="B31" s="37" t="s">
        <v>55</v>
      </c>
      <c r="C31" s="37">
        <v>12011456</v>
      </c>
      <c r="D31" s="37" t="s">
        <v>68</v>
      </c>
      <c r="E31" s="37">
        <v>8001</v>
      </c>
      <c r="F31" s="37" t="s">
        <v>97</v>
      </c>
      <c r="G31" s="37" t="str">
        <f>Pricelist!$M$2</f>
        <v>010-EUR EXP</v>
      </c>
      <c r="H31" s="63" cm="1">
        <f t="array" ref="H31">INDEX(Pricelist!E:E,MATCH(1,(Pricelist!C:C=Orderform!C31)*(Pricelist!A:A=Orderform!G31),0))</f>
        <v>9.6</v>
      </c>
      <c r="I31" s="63" cm="1">
        <f t="array" ref="I31">INDEX(Pricelist!F:F,MATCH(1,(Pricelist!C:C=Orderform!C31)*(Pricelist!A:A=Orderform!G31),0))</f>
        <v>0</v>
      </c>
      <c r="J31" s="37" t="s">
        <v>15</v>
      </c>
      <c r="K31" s="28" t="s">
        <v>12</v>
      </c>
      <c r="L31" s="22"/>
      <c r="M31" s="22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4"/>
      <c r="Z31" s="24"/>
      <c r="AA31" s="9">
        <f t="shared" si="0"/>
        <v>0</v>
      </c>
      <c r="AB31" s="10">
        <f t="shared" si="1"/>
        <v>0</v>
      </c>
      <c r="AC31" s="1"/>
      <c r="AD31" s="1"/>
      <c r="AF31" s="1"/>
      <c r="AG31" s="1"/>
      <c r="AJ31" s="1"/>
      <c r="AK31" s="1"/>
      <c r="AN31" s="1"/>
      <c r="AO31" s="1"/>
      <c r="AR31" s="1"/>
      <c r="AS31" s="1"/>
    </row>
    <row r="32" spans="1:45" ht="79.900000000000006" customHeight="1" x14ac:dyDescent="0.25">
      <c r="A32" s="37"/>
      <c r="B32" s="37" t="s">
        <v>55</v>
      </c>
      <c r="C32" s="37">
        <v>12011457</v>
      </c>
      <c r="D32" s="37" t="s">
        <v>69</v>
      </c>
      <c r="E32" s="37">
        <v>522</v>
      </c>
      <c r="F32" s="37" t="s">
        <v>50</v>
      </c>
      <c r="G32" s="37" t="str">
        <f>Pricelist!$M$2</f>
        <v>010-EUR EXP</v>
      </c>
      <c r="H32" s="63" cm="1">
        <f t="array" ref="H32">INDEX(Pricelist!E:E,MATCH(1,(Pricelist!C:C=Orderform!C32)*(Pricelist!A:A=Orderform!G32),0))</f>
        <v>9.6</v>
      </c>
      <c r="I32" s="63" cm="1">
        <f t="array" ref="I32">INDEX(Pricelist!F:F,MATCH(1,(Pricelist!C:C=Orderform!C32)*(Pricelist!A:A=Orderform!G32),0))</f>
        <v>0</v>
      </c>
      <c r="J32" s="37" t="s">
        <v>15</v>
      </c>
      <c r="K32" s="28" t="s">
        <v>12</v>
      </c>
      <c r="L32" s="22"/>
      <c r="M32" s="22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4"/>
      <c r="Z32" s="24"/>
      <c r="AA32" s="9">
        <f t="shared" si="0"/>
        <v>0</v>
      </c>
      <c r="AB32" s="10">
        <f t="shared" si="1"/>
        <v>0</v>
      </c>
      <c r="AC32" s="1"/>
      <c r="AD32" s="1"/>
      <c r="AF32" s="1"/>
      <c r="AG32" s="1"/>
      <c r="AJ32" s="1"/>
      <c r="AK32" s="1"/>
      <c r="AN32" s="1"/>
      <c r="AO32" s="1"/>
      <c r="AR32" s="1"/>
      <c r="AS32" s="1"/>
    </row>
    <row r="33" spans="1:45" ht="79.900000000000006" customHeight="1" x14ac:dyDescent="0.25">
      <c r="A33" s="37"/>
      <c r="B33" s="37" t="s">
        <v>55</v>
      </c>
      <c r="C33" s="37">
        <v>12011457</v>
      </c>
      <c r="D33" s="37" t="s">
        <v>69</v>
      </c>
      <c r="E33" s="37">
        <v>8012</v>
      </c>
      <c r="F33" s="37" t="s">
        <v>51</v>
      </c>
      <c r="G33" s="37" t="str">
        <f>Pricelist!$M$2</f>
        <v>010-EUR EXP</v>
      </c>
      <c r="H33" s="63" cm="1">
        <f t="array" ref="H33">INDEX(Pricelist!E:E,MATCH(1,(Pricelist!C:C=Orderform!C33)*(Pricelist!A:A=Orderform!G33),0))</f>
        <v>9.6</v>
      </c>
      <c r="I33" s="63" cm="1">
        <f t="array" ref="I33">INDEX(Pricelist!F:F,MATCH(1,(Pricelist!C:C=Orderform!C33)*(Pricelist!A:A=Orderform!G33),0))</f>
        <v>0</v>
      </c>
      <c r="J33" s="37" t="s">
        <v>15</v>
      </c>
      <c r="K33" s="28" t="s">
        <v>12</v>
      </c>
      <c r="L33" s="22"/>
      <c r="M33" s="22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4"/>
      <c r="Z33" s="24"/>
      <c r="AA33" s="9">
        <f t="shared" si="0"/>
        <v>0</v>
      </c>
      <c r="AB33" s="10">
        <f t="shared" si="1"/>
        <v>0</v>
      </c>
      <c r="AC33" s="1"/>
      <c r="AD33" s="1"/>
      <c r="AF33" s="1"/>
      <c r="AG33" s="1"/>
      <c r="AJ33" s="1"/>
      <c r="AK33" s="1"/>
      <c r="AN33" s="1"/>
      <c r="AO33" s="1"/>
      <c r="AR33" s="1"/>
      <c r="AS33" s="1"/>
    </row>
    <row r="34" spans="1:45" ht="79.900000000000006" customHeight="1" x14ac:dyDescent="0.25">
      <c r="A34" s="37"/>
      <c r="B34" s="37" t="s">
        <v>55</v>
      </c>
      <c r="C34" s="37">
        <v>12011458</v>
      </c>
      <c r="D34" s="37" t="s">
        <v>70</v>
      </c>
      <c r="E34" s="37">
        <v>522</v>
      </c>
      <c r="F34" s="37" t="s">
        <v>50</v>
      </c>
      <c r="G34" s="37" t="str">
        <f>Pricelist!$M$2</f>
        <v>010-EUR EXP</v>
      </c>
      <c r="H34" s="63" cm="1">
        <f t="array" ref="H34">INDEX(Pricelist!E:E,MATCH(1,(Pricelist!C:C=Orderform!C34)*(Pricelist!A:A=Orderform!G34),0))</f>
        <v>8</v>
      </c>
      <c r="I34" s="63" cm="1">
        <f t="array" ref="I34">INDEX(Pricelist!F:F,MATCH(1,(Pricelist!C:C=Orderform!C34)*(Pricelist!A:A=Orderform!G34),0))</f>
        <v>0</v>
      </c>
      <c r="J34" s="37" t="s">
        <v>15</v>
      </c>
      <c r="K34" s="28" t="s">
        <v>12</v>
      </c>
      <c r="L34" s="22"/>
      <c r="M34" s="22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4"/>
      <c r="Z34" s="24"/>
      <c r="AA34" s="9">
        <f t="shared" si="0"/>
        <v>0</v>
      </c>
      <c r="AB34" s="10">
        <f t="shared" si="1"/>
        <v>0</v>
      </c>
      <c r="AC34" s="1"/>
      <c r="AD34" s="1"/>
      <c r="AF34" s="1"/>
      <c r="AG34" s="1"/>
      <c r="AJ34" s="1"/>
      <c r="AK34" s="1"/>
      <c r="AN34" s="1"/>
      <c r="AO34" s="1"/>
      <c r="AR34" s="1"/>
      <c r="AS34" s="1"/>
    </row>
    <row r="35" spans="1:45" ht="79.900000000000006" customHeight="1" x14ac:dyDescent="0.25">
      <c r="A35" s="37"/>
      <c r="B35" s="37" t="s">
        <v>55</v>
      </c>
      <c r="C35" s="37">
        <v>12011458</v>
      </c>
      <c r="D35" s="37" t="s">
        <v>70</v>
      </c>
      <c r="E35" s="37">
        <v>577</v>
      </c>
      <c r="F35" s="37" t="s">
        <v>52</v>
      </c>
      <c r="G35" s="37" t="str">
        <f>Pricelist!$M$2</f>
        <v>010-EUR EXP</v>
      </c>
      <c r="H35" s="63" cm="1">
        <f t="array" ref="H35">INDEX(Pricelist!E:E,MATCH(1,(Pricelist!C:C=Orderform!C35)*(Pricelist!A:A=Orderform!G35),0))</f>
        <v>8</v>
      </c>
      <c r="I35" s="63" cm="1">
        <f t="array" ref="I35">INDEX(Pricelist!F:F,MATCH(1,(Pricelist!C:C=Orderform!C35)*(Pricelist!A:A=Orderform!G35),0))</f>
        <v>0</v>
      </c>
      <c r="J35" s="37" t="s">
        <v>15</v>
      </c>
      <c r="K35" s="28" t="s">
        <v>12</v>
      </c>
      <c r="L35" s="22"/>
      <c r="M35" s="22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4"/>
      <c r="Z35" s="24"/>
      <c r="AA35" s="9">
        <f t="shared" si="0"/>
        <v>0</v>
      </c>
      <c r="AB35" s="10">
        <f t="shared" si="1"/>
        <v>0</v>
      </c>
      <c r="AC35" s="1"/>
      <c r="AD35" s="1"/>
      <c r="AF35" s="1"/>
      <c r="AG35" s="1"/>
      <c r="AJ35" s="1"/>
      <c r="AK35" s="1"/>
      <c r="AN35" s="1"/>
      <c r="AO35" s="1"/>
      <c r="AR35" s="1"/>
      <c r="AS35" s="1"/>
    </row>
    <row r="36" spans="1:45" ht="79.900000000000006" customHeight="1" x14ac:dyDescent="0.25">
      <c r="A36" s="37"/>
      <c r="B36" s="37" t="s">
        <v>55</v>
      </c>
      <c r="C36" s="37">
        <v>12011458</v>
      </c>
      <c r="D36" s="37" t="s">
        <v>70</v>
      </c>
      <c r="E36" s="37">
        <v>8001</v>
      </c>
      <c r="F36" s="37" t="s">
        <v>97</v>
      </c>
      <c r="G36" s="37" t="str">
        <f>Pricelist!$M$2</f>
        <v>010-EUR EXP</v>
      </c>
      <c r="H36" s="63" cm="1">
        <f t="array" ref="H36">INDEX(Pricelist!E:E,MATCH(1,(Pricelist!C:C=Orderform!C36)*(Pricelist!A:A=Orderform!G36),0))</f>
        <v>8</v>
      </c>
      <c r="I36" s="63" cm="1">
        <f t="array" ref="I36">INDEX(Pricelist!F:F,MATCH(1,(Pricelist!C:C=Orderform!C36)*(Pricelist!A:A=Orderform!G36),0))</f>
        <v>0</v>
      </c>
      <c r="J36" s="37" t="s">
        <v>15</v>
      </c>
      <c r="K36" s="28" t="s">
        <v>12</v>
      </c>
      <c r="L36" s="22"/>
      <c r="M36" s="22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4"/>
      <c r="Z36" s="24"/>
      <c r="AA36" s="9">
        <f t="shared" si="0"/>
        <v>0</v>
      </c>
      <c r="AB36" s="10">
        <f t="shared" si="1"/>
        <v>0</v>
      </c>
      <c r="AC36" s="1"/>
      <c r="AD36" s="1"/>
      <c r="AF36" s="1"/>
      <c r="AG36" s="1"/>
      <c r="AJ36" s="1"/>
      <c r="AK36" s="1"/>
      <c r="AN36" s="1"/>
      <c r="AO36" s="1"/>
      <c r="AR36" s="1"/>
      <c r="AS36" s="1"/>
    </row>
    <row r="37" spans="1:45" ht="79.900000000000006" customHeight="1" x14ac:dyDescent="0.25">
      <c r="A37" s="37"/>
      <c r="B37" s="37" t="s">
        <v>55</v>
      </c>
      <c r="C37" s="37">
        <v>12011459</v>
      </c>
      <c r="D37" s="37" t="s">
        <v>71</v>
      </c>
      <c r="E37" s="37">
        <v>577</v>
      </c>
      <c r="F37" s="37" t="s">
        <v>52</v>
      </c>
      <c r="G37" s="37" t="str">
        <f>Pricelist!$M$2</f>
        <v>010-EUR EXP</v>
      </c>
      <c r="H37" s="63" cm="1">
        <f t="array" ref="H37">INDEX(Pricelist!E:E,MATCH(1,(Pricelist!C:C=Orderform!C37)*(Pricelist!A:A=Orderform!G37),0))</f>
        <v>8</v>
      </c>
      <c r="I37" s="63" cm="1">
        <f t="array" ref="I37">INDEX(Pricelist!F:F,MATCH(1,(Pricelist!C:C=Orderform!C37)*(Pricelist!A:A=Orderform!G37),0))</f>
        <v>0</v>
      </c>
      <c r="J37" s="37" t="s">
        <v>15</v>
      </c>
      <c r="K37" s="28" t="s">
        <v>12</v>
      </c>
      <c r="L37" s="22"/>
      <c r="M37" s="22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4"/>
      <c r="Z37" s="24"/>
      <c r="AA37" s="9">
        <f t="shared" si="0"/>
        <v>0</v>
      </c>
      <c r="AB37" s="10">
        <f t="shared" si="1"/>
        <v>0</v>
      </c>
      <c r="AC37" s="1"/>
      <c r="AD37" s="1"/>
      <c r="AF37" s="1"/>
      <c r="AG37" s="1"/>
      <c r="AJ37" s="1"/>
      <c r="AK37" s="1"/>
      <c r="AN37" s="1"/>
      <c r="AO37" s="1"/>
      <c r="AR37" s="1"/>
      <c r="AS37" s="1"/>
    </row>
    <row r="38" spans="1:45" ht="79.900000000000006" customHeight="1" x14ac:dyDescent="0.25">
      <c r="A38" s="37"/>
      <c r="B38" s="37" t="s">
        <v>55</v>
      </c>
      <c r="C38" s="37">
        <v>12011459</v>
      </c>
      <c r="D38" s="37" t="s">
        <v>71</v>
      </c>
      <c r="E38" s="37">
        <v>701</v>
      </c>
      <c r="F38" s="37" t="s">
        <v>96</v>
      </c>
      <c r="G38" s="37" t="str">
        <f>Pricelist!$M$2</f>
        <v>010-EUR EXP</v>
      </c>
      <c r="H38" s="63" cm="1">
        <f t="array" ref="H38">INDEX(Pricelist!E:E,MATCH(1,(Pricelist!C:C=Orderform!C38)*(Pricelist!A:A=Orderform!G38),0))</f>
        <v>8</v>
      </c>
      <c r="I38" s="63" cm="1">
        <f t="array" ref="I38">INDEX(Pricelist!F:F,MATCH(1,(Pricelist!C:C=Orderform!C38)*(Pricelist!A:A=Orderform!G38),0))</f>
        <v>0</v>
      </c>
      <c r="J38" s="37" t="s">
        <v>15</v>
      </c>
      <c r="K38" s="28" t="s">
        <v>12</v>
      </c>
      <c r="L38" s="22"/>
      <c r="M38" s="22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4"/>
      <c r="Z38" s="24"/>
      <c r="AA38" s="9">
        <f t="shared" si="0"/>
        <v>0</v>
      </c>
      <c r="AB38" s="10">
        <f t="shared" si="1"/>
        <v>0</v>
      </c>
      <c r="AC38" s="1"/>
      <c r="AD38" s="1"/>
      <c r="AF38" s="1"/>
      <c r="AG38" s="1"/>
      <c r="AJ38" s="1"/>
      <c r="AK38" s="1"/>
      <c r="AN38" s="1"/>
      <c r="AO38" s="1"/>
      <c r="AR38" s="1"/>
      <c r="AS38" s="1"/>
    </row>
    <row r="39" spans="1:45" ht="79.900000000000006" customHeight="1" x14ac:dyDescent="0.25">
      <c r="A39" s="37"/>
      <c r="B39" s="37" t="s">
        <v>55</v>
      </c>
      <c r="C39" s="37">
        <v>12011459</v>
      </c>
      <c r="D39" s="37" t="s">
        <v>71</v>
      </c>
      <c r="E39" s="37">
        <v>8001</v>
      </c>
      <c r="F39" s="37" t="s">
        <v>97</v>
      </c>
      <c r="G39" s="37" t="str">
        <f>Pricelist!$M$2</f>
        <v>010-EUR EXP</v>
      </c>
      <c r="H39" s="63" cm="1">
        <f t="array" ref="H39">INDEX(Pricelist!E:E,MATCH(1,(Pricelist!C:C=Orderform!C39)*(Pricelist!A:A=Orderform!G39),0))</f>
        <v>8</v>
      </c>
      <c r="I39" s="63" cm="1">
        <f t="array" ref="I39">INDEX(Pricelist!F:F,MATCH(1,(Pricelist!C:C=Orderform!C39)*(Pricelist!A:A=Orderform!G39),0))</f>
        <v>0</v>
      </c>
      <c r="J39" s="37" t="s">
        <v>15</v>
      </c>
      <c r="K39" s="28" t="s">
        <v>12</v>
      </c>
      <c r="L39" s="22"/>
      <c r="M39" s="22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4"/>
      <c r="Z39" s="24"/>
      <c r="AA39" s="9">
        <f t="shared" si="0"/>
        <v>0</v>
      </c>
      <c r="AB39" s="10">
        <f t="shared" si="1"/>
        <v>0</v>
      </c>
      <c r="AC39" s="1"/>
      <c r="AD39" s="1"/>
      <c r="AF39" s="1"/>
      <c r="AG39" s="1"/>
      <c r="AJ39" s="1"/>
      <c r="AK39" s="1"/>
      <c r="AN39" s="1"/>
      <c r="AO39" s="1"/>
      <c r="AR39" s="1"/>
      <c r="AS39" s="1"/>
    </row>
    <row r="40" spans="1:45" ht="79.900000000000006" customHeight="1" x14ac:dyDescent="0.25">
      <c r="A40" s="37"/>
      <c r="B40" s="37" t="s">
        <v>55</v>
      </c>
      <c r="C40" s="37">
        <v>12011460</v>
      </c>
      <c r="D40" s="37" t="s">
        <v>72</v>
      </c>
      <c r="E40" s="37">
        <v>522</v>
      </c>
      <c r="F40" s="37" t="s">
        <v>50</v>
      </c>
      <c r="G40" s="37" t="str">
        <f>Pricelist!$M$2</f>
        <v>010-EUR EXP</v>
      </c>
      <c r="H40" s="63" cm="1">
        <f t="array" ref="H40">INDEX(Pricelist!E:E,MATCH(1,(Pricelist!C:C=Orderform!C40)*(Pricelist!A:A=Orderform!G40),0))</f>
        <v>8</v>
      </c>
      <c r="I40" s="63" cm="1">
        <f t="array" ref="I40">INDEX(Pricelist!F:F,MATCH(1,(Pricelist!C:C=Orderform!C40)*(Pricelist!A:A=Orderform!G40),0))</f>
        <v>0</v>
      </c>
      <c r="J40" s="37" t="s">
        <v>15</v>
      </c>
      <c r="K40" s="28" t="s">
        <v>12</v>
      </c>
      <c r="L40" s="22"/>
      <c r="M40" s="22"/>
      <c r="N40" s="23"/>
      <c r="O40" s="23"/>
      <c r="P40" s="23"/>
      <c r="Q40" s="23"/>
      <c r="R40" s="23"/>
      <c r="S40" s="23"/>
      <c r="T40" s="65"/>
      <c r="U40" s="23"/>
      <c r="V40" s="65"/>
      <c r="W40" s="23"/>
      <c r="X40" s="65"/>
      <c r="Y40" s="24"/>
      <c r="Z40" s="24"/>
      <c r="AA40" s="9">
        <f t="shared" si="0"/>
        <v>0</v>
      </c>
      <c r="AB40" s="10">
        <f t="shared" si="1"/>
        <v>0</v>
      </c>
      <c r="AC40" s="1"/>
      <c r="AD40" s="1"/>
      <c r="AF40" s="1"/>
      <c r="AG40" s="1"/>
      <c r="AJ40" s="1"/>
      <c r="AK40" s="1"/>
      <c r="AN40" s="1"/>
      <c r="AO40" s="1"/>
      <c r="AR40" s="1"/>
      <c r="AS40" s="1"/>
    </row>
    <row r="41" spans="1:45" ht="79.900000000000006" customHeight="1" x14ac:dyDescent="0.25">
      <c r="A41" s="37"/>
      <c r="B41" s="37" t="s">
        <v>55</v>
      </c>
      <c r="C41" s="37">
        <v>12011460</v>
      </c>
      <c r="D41" s="37" t="s">
        <v>72</v>
      </c>
      <c r="E41" s="37">
        <v>701</v>
      </c>
      <c r="F41" s="37" t="s">
        <v>96</v>
      </c>
      <c r="G41" s="37" t="str">
        <f>Pricelist!$M$2</f>
        <v>010-EUR EXP</v>
      </c>
      <c r="H41" s="63" cm="1">
        <f t="array" ref="H41">INDEX(Pricelist!E:E,MATCH(1,(Pricelist!C:C=Orderform!C41)*(Pricelist!A:A=Orderform!G41),0))</f>
        <v>8</v>
      </c>
      <c r="I41" s="63" cm="1">
        <f t="array" ref="I41">INDEX(Pricelist!F:F,MATCH(1,(Pricelist!C:C=Orderform!C41)*(Pricelist!A:A=Orderform!G41),0))</f>
        <v>0</v>
      </c>
      <c r="J41" s="37" t="s">
        <v>15</v>
      </c>
      <c r="K41" s="28" t="s">
        <v>12</v>
      </c>
      <c r="L41" s="22"/>
      <c r="M41" s="22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4"/>
      <c r="Z41" s="24"/>
      <c r="AA41" s="9">
        <f t="shared" si="0"/>
        <v>0</v>
      </c>
      <c r="AB41" s="10">
        <f t="shared" si="1"/>
        <v>0</v>
      </c>
      <c r="AC41" s="1"/>
      <c r="AD41" s="1"/>
      <c r="AF41" s="1"/>
      <c r="AG41" s="1"/>
      <c r="AJ41" s="1"/>
      <c r="AK41" s="1"/>
      <c r="AN41" s="1"/>
      <c r="AO41" s="1"/>
      <c r="AR41" s="1"/>
      <c r="AS41" s="1"/>
    </row>
    <row r="42" spans="1:45" ht="79.900000000000006" customHeight="1" x14ac:dyDescent="0.25">
      <c r="A42" s="37"/>
      <c r="B42" s="37" t="s">
        <v>55</v>
      </c>
      <c r="C42" s="37">
        <v>12011460</v>
      </c>
      <c r="D42" s="37" t="s">
        <v>72</v>
      </c>
      <c r="E42" s="37">
        <v>8001</v>
      </c>
      <c r="F42" s="37" t="s">
        <v>97</v>
      </c>
      <c r="G42" s="37" t="str">
        <f>Pricelist!$M$2</f>
        <v>010-EUR EXP</v>
      </c>
      <c r="H42" s="63" cm="1">
        <f t="array" ref="H42">INDEX(Pricelist!E:E,MATCH(1,(Pricelist!C:C=Orderform!C42)*(Pricelist!A:A=Orderform!G42),0))</f>
        <v>8</v>
      </c>
      <c r="I42" s="63" cm="1">
        <f t="array" ref="I42">INDEX(Pricelist!F:F,MATCH(1,(Pricelist!C:C=Orderform!C42)*(Pricelist!A:A=Orderform!G42),0))</f>
        <v>0</v>
      </c>
      <c r="J42" s="37" t="s">
        <v>15</v>
      </c>
      <c r="K42" s="28" t="s">
        <v>12</v>
      </c>
      <c r="L42" s="22"/>
      <c r="M42" s="22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4"/>
      <c r="Z42" s="24"/>
      <c r="AA42" s="9">
        <f t="shared" si="0"/>
        <v>0</v>
      </c>
      <c r="AB42" s="10">
        <f t="shared" si="1"/>
        <v>0</v>
      </c>
      <c r="AC42" s="1"/>
      <c r="AD42" s="1"/>
      <c r="AF42" s="1"/>
      <c r="AG42" s="1"/>
      <c r="AJ42" s="1"/>
      <c r="AK42" s="1"/>
      <c r="AN42" s="1"/>
      <c r="AO42" s="1"/>
      <c r="AR42" s="1"/>
      <c r="AS42" s="1"/>
    </row>
    <row r="43" spans="1:45" ht="79.900000000000006" customHeight="1" x14ac:dyDescent="0.25">
      <c r="A43" s="37"/>
      <c r="B43" s="37" t="s">
        <v>55</v>
      </c>
      <c r="C43" s="37">
        <v>12011461</v>
      </c>
      <c r="D43" s="37" t="s">
        <v>73</v>
      </c>
      <c r="E43" s="37">
        <v>577</v>
      </c>
      <c r="F43" s="37" t="s">
        <v>52</v>
      </c>
      <c r="G43" s="37" t="str">
        <f>Pricelist!$M$2</f>
        <v>010-EUR EXP</v>
      </c>
      <c r="H43" s="63" cm="1">
        <f t="array" ref="H43">INDEX(Pricelist!E:E,MATCH(1,(Pricelist!C:C=Orderform!C43)*(Pricelist!A:A=Orderform!G43),0))</f>
        <v>8</v>
      </c>
      <c r="I43" s="63" cm="1">
        <f t="array" ref="I43">INDEX(Pricelist!F:F,MATCH(1,(Pricelist!C:C=Orderform!C43)*(Pricelist!A:A=Orderform!G43),0))</f>
        <v>0</v>
      </c>
      <c r="J43" s="37" t="s">
        <v>15</v>
      </c>
      <c r="K43" s="28" t="s">
        <v>12</v>
      </c>
      <c r="L43" s="22"/>
      <c r="M43" s="22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4"/>
      <c r="Z43" s="24"/>
      <c r="AA43" s="9">
        <f t="shared" si="0"/>
        <v>0</v>
      </c>
      <c r="AB43" s="10">
        <f t="shared" si="1"/>
        <v>0</v>
      </c>
      <c r="AC43" s="1"/>
      <c r="AD43" s="1"/>
      <c r="AF43" s="1"/>
      <c r="AG43" s="1"/>
      <c r="AJ43" s="1"/>
      <c r="AK43" s="1"/>
      <c r="AN43" s="1"/>
      <c r="AO43" s="1"/>
      <c r="AR43" s="1"/>
      <c r="AS43" s="1"/>
    </row>
    <row r="44" spans="1:45" ht="79.900000000000006" customHeight="1" x14ac:dyDescent="0.25">
      <c r="A44" s="37"/>
      <c r="B44" s="37" t="s">
        <v>55</v>
      </c>
      <c r="C44" s="37">
        <v>12011461</v>
      </c>
      <c r="D44" s="37" t="s">
        <v>73</v>
      </c>
      <c r="E44" s="37">
        <v>701</v>
      </c>
      <c r="F44" s="37" t="s">
        <v>96</v>
      </c>
      <c r="G44" s="37" t="str">
        <f>Pricelist!$M$2</f>
        <v>010-EUR EXP</v>
      </c>
      <c r="H44" s="63" cm="1">
        <f t="array" ref="H44">INDEX(Pricelist!E:E,MATCH(1,(Pricelist!C:C=Orderform!C44)*(Pricelist!A:A=Orderform!G44),0))</f>
        <v>8</v>
      </c>
      <c r="I44" s="63" cm="1">
        <f t="array" ref="I44">INDEX(Pricelist!F:F,MATCH(1,(Pricelist!C:C=Orderform!C44)*(Pricelist!A:A=Orderform!G44),0))</f>
        <v>0</v>
      </c>
      <c r="J44" s="37" t="s">
        <v>15</v>
      </c>
      <c r="K44" s="28" t="s">
        <v>12</v>
      </c>
      <c r="L44" s="22"/>
      <c r="M44" s="22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4"/>
      <c r="Z44" s="24"/>
      <c r="AA44" s="9">
        <f t="shared" si="0"/>
        <v>0</v>
      </c>
      <c r="AB44" s="10">
        <f t="shared" si="1"/>
        <v>0</v>
      </c>
      <c r="AC44" s="1"/>
      <c r="AD44" s="1"/>
      <c r="AF44" s="1"/>
      <c r="AG44" s="1"/>
      <c r="AJ44" s="1"/>
      <c r="AK44" s="1"/>
      <c r="AN44" s="1"/>
      <c r="AO44" s="1"/>
      <c r="AR44" s="1"/>
      <c r="AS44" s="1"/>
    </row>
    <row r="45" spans="1:45" ht="79.900000000000006" customHeight="1" x14ac:dyDescent="0.25">
      <c r="A45" s="37"/>
      <c r="B45" s="37" t="s">
        <v>55</v>
      </c>
      <c r="C45" s="37">
        <v>12011470</v>
      </c>
      <c r="D45" s="37" t="s">
        <v>80</v>
      </c>
      <c r="E45" s="37">
        <v>468</v>
      </c>
      <c r="F45" s="37" t="s">
        <v>49</v>
      </c>
      <c r="G45" s="37" t="str">
        <f>Pricelist!$M$2</f>
        <v>010-EUR EXP</v>
      </c>
      <c r="H45" s="63" cm="1">
        <f t="array" ref="H45">INDEX(Pricelist!E:E,MATCH(1,(Pricelist!C:C=Orderform!C45)*(Pricelist!A:A=Orderform!G45),0))</f>
        <v>8</v>
      </c>
      <c r="I45" s="63" cm="1">
        <f t="array" ref="I45">INDEX(Pricelist!F:F,MATCH(1,(Pricelist!C:C=Orderform!C45)*(Pricelist!A:A=Orderform!G45),0))</f>
        <v>0</v>
      </c>
      <c r="J45" s="37" t="s">
        <v>15</v>
      </c>
      <c r="K45" s="28" t="s">
        <v>12</v>
      </c>
      <c r="L45" s="22"/>
      <c r="M45" s="22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4"/>
      <c r="Z45" s="24"/>
      <c r="AA45" s="9">
        <f t="shared" si="0"/>
        <v>0</v>
      </c>
      <c r="AB45" s="10">
        <f t="shared" si="1"/>
        <v>0</v>
      </c>
      <c r="AC45" s="1"/>
      <c r="AD45" s="1"/>
      <c r="AF45" s="1"/>
      <c r="AG45" s="1"/>
      <c r="AJ45" s="1"/>
      <c r="AK45" s="1"/>
      <c r="AN45" s="1"/>
      <c r="AO45" s="1"/>
      <c r="AR45" s="1"/>
      <c r="AS45" s="1"/>
    </row>
    <row r="46" spans="1:45" ht="79.900000000000006" customHeight="1" x14ac:dyDescent="0.25">
      <c r="A46" s="37"/>
      <c r="B46" s="37" t="s">
        <v>55</v>
      </c>
      <c r="C46" s="37">
        <v>12011470</v>
      </c>
      <c r="D46" s="37" t="s">
        <v>80</v>
      </c>
      <c r="E46" s="37">
        <v>577</v>
      </c>
      <c r="F46" s="37" t="s">
        <v>52</v>
      </c>
      <c r="G46" s="37" t="str">
        <f>Pricelist!$M$2</f>
        <v>010-EUR EXP</v>
      </c>
      <c r="H46" s="63" cm="1">
        <f t="array" ref="H46">INDEX(Pricelist!E:E,MATCH(1,(Pricelist!C:C=Orderform!C46)*(Pricelist!A:A=Orderform!G46),0))</f>
        <v>8</v>
      </c>
      <c r="I46" s="63" cm="1">
        <f t="array" ref="I46">INDEX(Pricelist!F:F,MATCH(1,(Pricelist!C:C=Orderform!C46)*(Pricelist!A:A=Orderform!G46),0))</f>
        <v>0</v>
      </c>
      <c r="J46" s="37" t="s">
        <v>15</v>
      </c>
      <c r="K46" s="77" t="s">
        <v>12</v>
      </c>
      <c r="L46" s="22"/>
      <c r="M46" s="22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4"/>
      <c r="Z46" s="24"/>
      <c r="AA46" s="9">
        <f t="shared" ref="AA46:AA77" si="2">SUM(L46:Z46)</f>
        <v>0</v>
      </c>
      <c r="AB46" s="10">
        <f t="shared" ref="AB46:AB77" si="3">AA46*H46</f>
        <v>0</v>
      </c>
      <c r="AC46" s="1"/>
      <c r="AD46" s="1"/>
      <c r="AF46" s="1"/>
      <c r="AG46" s="1"/>
      <c r="AJ46" s="1"/>
      <c r="AK46" s="1"/>
      <c r="AN46" s="1"/>
      <c r="AO46" s="1"/>
      <c r="AR46" s="1"/>
      <c r="AS46" s="1"/>
    </row>
    <row r="47" spans="1:45" ht="79.900000000000006" customHeight="1" x14ac:dyDescent="0.25">
      <c r="A47" s="37"/>
      <c r="B47" s="37" t="s">
        <v>55</v>
      </c>
      <c r="C47" s="37">
        <v>12011470</v>
      </c>
      <c r="D47" s="37" t="s">
        <v>80</v>
      </c>
      <c r="E47" s="37">
        <v>701</v>
      </c>
      <c r="F47" s="37" t="s">
        <v>96</v>
      </c>
      <c r="G47" s="37" t="str">
        <f>Pricelist!$M$2</f>
        <v>010-EUR EXP</v>
      </c>
      <c r="H47" s="63" cm="1">
        <f t="array" ref="H47">INDEX(Pricelist!E:E,MATCH(1,(Pricelist!C:C=Orderform!C47)*(Pricelist!A:A=Orderform!G47),0))</f>
        <v>8</v>
      </c>
      <c r="I47" s="63" cm="1">
        <f t="array" ref="I47">INDEX(Pricelist!F:F,MATCH(1,(Pricelist!C:C=Orderform!C47)*(Pricelist!A:A=Orderform!G47),0))</f>
        <v>0</v>
      </c>
      <c r="J47" s="37" t="s">
        <v>15</v>
      </c>
      <c r="K47" s="77" t="s">
        <v>12</v>
      </c>
      <c r="L47" s="22"/>
      <c r="M47" s="22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4"/>
      <c r="Z47" s="24"/>
      <c r="AA47" s="9">
        <f t="shared" si="2"/>
        <v>0</v>
      </c>
      <c r="AB47" s="10">
        <f t="shared" si="3"/>
        <v>0</v>
      </c>
      <c r="AC47" s="1"/>
      <c r="AD47" s="1"/>
      <c r="AF47" s="1"/>
      <c r="AG47" s="1"/>
      <c r="AJ47" s="1"/>
      <c r="AK47" s="1"/>
      <c r="AN47" s="1"/>
      <c r="AO47" s="1"/>
      <c r="AR47" s="1"/>
      <c r="AS47" s="1"/>
    </row>
    <row r="48" spans="1:45" ht="79.900000000000006" customHeight="1" x14ac:dyDescent="0.25">
      <c r="A48" s="37"/>
      <c r="B48" s="37" t="s">
        <v>55</v>
      </c>
      <c r="C48" s="37">
        <v>12011470</v>
      </c>
      <c r="D48" s="37" t="s">
        <v>80</v>
      </c>
      <c r="E48" s="37">
        <v>8001</v>
      </c>
      <c r="F48" s="37" t="s">
        <v>97</v>
      </c>
      <c r="G48" s="37" t="str">
        <f>Pricelist!$M$2</f>
        <v>010-EUR EXP</v>
      </c>
      <c r="H48" s="63" cm="1">
        <f t="array" ref="H48">INDEX(Pricelist!E:E,MATCH(1,(Pricelist!C:C=Orderform!C48)*(Pricelist!A:A=Orderform!G48),0))</f>
        <v>8</v>
      </c>
      <c r="I48" s="63" cm="1">
        <f t="array" ref="I48">INDEX(Pricelist!F:F,MATCH(1,(Pricelist!C:C=Orderform!C48)*(Pricelist!A:A=Orderform!G48),0))</f>
        <v>0</v>
      </c>
      <c r="J48" s="37" t="s">
        <v>15</v>
      </c>
      <c r="K48" s="77" t="s">
        <v>12</v>
      </c>
      <c r="L48" s="22"/>
      <c r="M48" s="22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4"/>
      <c r="Z48" s="35"/>
      <c r="AA48" s="9">
        <f t="shared" si="2"/>
        <v>0</v>
      </c>
      <c r="AB48" s="10">
        <f t="shared" si="3"/>
        <v>0</v>
      </c>
      <c r="AC48" s="1"/>
      <c r="AD48" s="1"/>
      <c r="AF48" s="1"/>
      <c r="AG48" s="1"/>
      <c r="AJ48" s="1"/>
      <c r="AK48" s="1"/>
      <c r="AN48" s="1"/>
      <c r="AO48" s="1"/>
      <c r="AR48" s="1"/>
      <c r="AS48" s="1"/>
    </row>
    <row r="49" spans="1:45" ht="79.900000000000006" customHeight="1" x14ac:dyDescent="0.25">
      <c r="A49" s="37"/>
      <c r="B49" s="37" t="s">
        <v>55</v>
      </c>
      <c r="C49" s="37">
        <v>12011471</v>
      </c>
      <c r="D49" s="37" t="s">
        <v>81</v>
      </c>
      <c r="E49" s="37">
        <v>577</v>
      </c>
      <c r="F49" s="37" t="s">
        <v>52</v>
      </c>
      <c r="G49" s="37" t="str">
        <f>Pricelist!$M$2</f>
        <v>010-EUR EXP</v>
      </c>
      <c r="H49" s="63" cm="1">
        <f t="array" ref="H49">INDEX(Pricelist!E:E,MATCH(1,(Pricelist!C:C=Orderform!C49)*(Pricelist!A:A=Orderform!G49),0))</f>
        <v>8</v>
      </c>
      <c r="I49" s="63" cm="1">
        <f t="array" ref="I49">INDEX(Pricelist!F:F,MATCH(1,(Pricelist!C:C=Orderform!C49)*(Pricelist!A:A=Orderform!G49),0))</f>
        <v>0</v>
      </c>
      <c r="J49" s="37" t="s">
        <v>15</v>
      </c>
      <c r="K49" s="77" t="s">
        <v>12</v>
      </c>
      <c r="L49" s="22"/>
      <c r="M49" s="22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4"/>
      <c r="Z49" s="24"/>
      <c r="AA49" s="9">
        <f t="shared" si="2"/>
        <v>0</v>
      </c>
      <c r="AB49" s="10">
        <f t="shared" si="3"/>
        <v>0</v>
      </c>
      <c r="AC49" s="1"/>
      <c r="AD49" s="1"/>
      <c r="AF49" s="1"/>
      <c r="AG49" s="1"/>
      <c r="AJ49" s="1"/>
      <c r="AK49" s="1"/>
      <c r="AN49" s="1"/>
      <c r="AO49" s="1"/>
      <c r="AR49" s="1"/>
      <c r="AS49" s="1"/>
    </row>
    <row r="50" spans="1:45" ht="79.900000000000006" customHeight="1" x14ac:dyDescent="0.25">
      <c r="A50" s="37"/>
      <c r="B50" s="37" t="s">
        <v>55</v>
      </c>
      <c r="C50" s="37">
        <v>12011471</v>
      </c>
      <c r="D50" s="37" t="s">
        <v>81</v>
      </c>
      <c r="E50" s="37">
        <v>8001</v>
      </c>
      <c r="F50" s="37" t="s">
        <v>97</v>
      </c>
      <c r="G50" s="37" t="str">
        <f>Pricelist!$M$2</f>
        <v>010-EUR EXP</v>
      </c>
      <c r="H50" s="63" cm="1">
        <f t="array" ref="H50">INDEX(Pricelist!E:E,MATCH(1,(Pricelist!C:C=Orderform!C50)*(Pricelist!A:A=Orderform!G50),0))</f>
        <v>8</v>
      </c>
      <c r="I50" s="63" cm="1">
        <f t="array" ref="I50">INDEX(Pricelist!F:F,MATCH(1,(Pricelist!C:C=Orderform!C50)*(Pricelist!A:A=Orderform!G50),0))</f>
        <v>0</v>
      </c>
      <c r="J50" s="37" t="s">
        <v>15</v>
      </c>
      <c r="K50" s="28" t="s">
        <v>12</v>
      </c>
      <c r="L50" s="22"/>
      <c r="M50" s="22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4"/>
      <c r="Z50" s="24"/>
      <c r="AA50" s="9">
        <f t="shared" si="2"/>
        <v>0</v>
      </c>
      <c r="AB50" s="10">
        <f t="shared" si="3"/>
        <v>0</v>
      </c>
      <c r="AC50" s="1"/>
      <c r="AD50" s="1"/>
      <c r="AF50" s="1"/>
      <c r="AG50" s="1"/>
      <c r="AJ50" s="1"/>
      <c r="AK50" s="1"/>
      <c r="AN50" s="1"/>
      <c r="AO50" s="1"/>
      <c r="AR50" s="1"/>
      <c r="AS50" s="1"/>
    </row>
    <row r="51" spans="1:45" ht="79.900000000000006" customHeight="1" x14ac:dyDescent="0.25">
      <c r="A51" s="37"/>
      <c r="B51" s="37" t="s">
        <v>55</v>
      </c>
      <c r="C51" s="37">
        <v>12011472</v>
      </c>
      <c r="D51" s="37" t="s">
        <v>82</v>
      </c>
      <c r="E51" s="37">
        <v>701</v>
      </c>
      <c r="F51" s="37" t="s">
        <v>96</v>
      </c>
      <c r="G51" s="37" t="str">
        <f>Pricelist!$M$2</f>
        <v>010-EUR EXP</v>
      </c>
      <c r="H51" s="63" cm="1">
        <f t="array" ref="H51">INDEX(Pricelist!E:E,MATCH(1,(Pricelist!C:C=Orderform!C51)*(Pricelist!A:A=Orderform!G51),0))</f>
        <v>8</v>
      </c>
      <c r="I51" s="63" cm="1">
        <f t="array" ref="I51">INDEX(Pricelist!F:F,MATCH(1,(Pricelist!C:C=Orderform!C51)*(Pricelist!A:A=Orderform!G51),0))</f>
        <v>0</v>
      </c>
      <c r="J51" s="37" t="s">
        <v>15</v>
      </c>
      <c r="K51" s="28" t="s">
        <v>12</v>
      </c>
      <c r="L51" s="22"/>
      <c r="M51" s="22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4"/>
      <c r="Z51" s="24"/>
      <c r="AA51" s="9">
        <f t="shared" si="2"/>
        <v>0</v>
      </c>
      <c r="AB51" s="10">
        <f t="shared" si="3"/>
        <v>0</v>
      </c>
      <c r="AC51" s="1"/>
      <c r="AD51" s="1"/>
      <c r="AF51" s="1"/>
      <c r="AG51" s="1"/>
      <c r="AJ51" s="1"/>
      <c r="AK51" s="1"/>
      <c r="AN51" s="1"/>
      <c r="AO51" s="1"/>
      <c r="AR51" s="1"/>
      <c r="AS51" s="1"/>
    </row>
    <row r="52" spans="1:45" ht="79.900000000000006" customHeight="1" x14ac:dyDescent="0.25">
      <c r="A52" s="37"/>
      <c r="B52" s="37" t="s">
        <v>55</v>
      </c>
      <c r="C52" s="37">
        <v>12011473</v>
      </c>
      <c r="D52" s="37" t="s">
        <v>83</v>
      </c>
      <c r="E52" s="37">
        <v>701</v>
      </c>
      <c r="F52" s="37" t="s">
        <v>96</v>
      </c>
      <c r="G52" s="37" t="str">
        <f>Pricelist!$M$2</f>
        <v>010-EUR EXP</v>
      </c>
      <c r="H52" s="63" cm="1">
        <f t="array" ref="H52">INDEX(Pricelist!E:E,MATCH(1,(Pricelist!C:C=Orderform!C52)*(Pricelist!A:A=Orderform!G52),0))</f>
        <v>8</v>
      </c>
      <c r="I52" s="63" cm="1">
        <f t="array" ref="I52">INDEX(Pricelist!F:F,MATCH(1,(Pricelist!C:C=Orderform!C52)*(Pricelist!A:A=Orderform!G52),0))</f>
        <v>0</v>
      </c>
      <c r="J52" s="37" t="s">
        <v>15</v>
      </c>
      <c r="K52" s="28" t="s">
        <v>12</v>
      </c>
      <c r="L52" s="22"/>
      <c r="M52" s="22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4"/>
      <c r="Z52" s="24"/>
      <c r="AA52" s="9">
        <f t="shared" si="2"/>
        <v>0</v>
      </c>
      <c r="AB52" s="10">
        <f t="shared" si="3"/>
        <v>0</v>
      </c>
      <c r="AC52" s="1"/>
      <c r="AD52" s="1"/>
      <c r="AF52" s="1"/>
      <c r="AG52" s="1"/>
      <c r="AJ52" s="1"/>
      <c r="AK52" s="1"/>
      <c r="AN52" s="1"/>
      <c r="AO52" s="1"/>
      <c r="AR52" s="1"/>
      <c r="AS52" s="1"/>
    </row>
    <row r="53" spans="1:45" ht="79.900000000000006" customHeight="1" x14ac:dyDescent="0.25">
      <c r="A53" s="37"/>
      <c r="B53" s="37" t="s">
        <v>55</v>
      </c>
      <c r="C53" s="37">
        <v>12011473</v>
      </c>
      <c r="D53" s="37" t="s">
        <v>83</v>
      </c>
      <c r="E53" s="37">
        <v>8001</v>
      </c>
      <c r="F53" s="37" t="s">
        <v>97</v>
      </c>
      <c r="G53" s="37" t="str">
        <f>Pricelist!$M$2</f>
        <v>010-EUR EXP</v>
      </c>
      <c r="H53" s="63" cm="1">
        <f t="array" ref="H53">INDEX(Pricelist!E:E,MATCH(1,(Pricelist!C:C=Orderform!C53)*(Pricelist!A:A=Orderform!G53),0))</f>
        <v>8</v>
      </c>
      <c r="I53" s="63" cm="1">
        <f t="array" ref="I53">INDEX(Pricelist!F:F,MATCH(1,(Pricelist!C:C=Orderform!C53)*(Pricelist!A:A=Orderform!G53),0))</f>
        <v>0</v>
      </c>
      <c r="J53" s="37" t="s">
        <v>15</v>
      </c>
      <c r="K53" s="28" t="s">
        <v>12</v>
      </c>
      <c r="L53" s="22"/>
      <c r="M53" s="22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4"/>
      <c r="Z53" s="24"/>
      <c r="AA53" s="9">
        <f t="shared" si="2"/>
        <v>0</v>
      </c>
      <c r="AB53" s="10">
        <f t="shared" si="3"/>
        <v>0</v>
      </c>
      <c r="AC53" s="1"/>
      <c r="AD53" s="1"/>
      <c r="AF53" s="1"/>
      <c r="AG53" s="1"/>
      <c r="AJ53" s="1"/>
      <c r="AK53" s="1"/>
      <c r="AN53" s="1"/>
      <c r="AO53" s="1"/>
      <c r="AR53" s="1"/>
      <c r="AS53" s="1"/>
    </row>
    <row r="54" spans="1:45" ht="79.900000000000006" customHeight="1" x14ac:dyDescent="0.25">
      <c r="A54" s="37"/>
      <c r="B54" s="37" t="s">
        <v>55</v>
      </c>
      <c r="C54" s="37">
        <v>12011474</v>
      </c>
      <c r="D54" s="37" t="s">
        <v>84</v>
      </c>
      <c r="E54" s="37">
        <v>577</v>
      </c>
      <c r="F54" s="37" t="s">
        <v>52</v>
      </c>
      <c r="G54" s="37" t="str">
        <f>Pricelist!$M$2</f>
        <v>010-EUR EXP</v>
      </c>
      <c r="H54" s="63" cm="1">
        <f t="array" ref="H54">INDEX(Pricelist!E:E,MATCH(1,(Pricelist!C:C=Orderform!C54)*(Pricelist!A:A=Orderform!G54),0))</f>
        <v>9.6</v>
      </c>
      <c r="I54" s="63" cm="1">
        <f t="array" ref="I54">INDEX(Pricelist!F:F,MATCH(1,(Pricelist!C:C=Orderform!C54)*(Pricelist!A:A=Orderform!G54),0))</f>
        <v>0</v>
      </c>
      <c r="J54" s="37" t="s">
        <v>15</v>
      </c>
      <c r="K54" s="28" t="s">
        <v>12</v>
      </c>
      <c r="L54" s="22"/>
      <c r="M54" s="22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4"/>
      <c r="Z54" s="24"/>
      <c r="AA54" s="9">
        <f t="shared" si="2"/>
        <v>0</v>
      </c>
      <c r="AB54" s="10">
        <f t="shared" si="3"/>
        <v>0</v>
      </c>
      <c r="AC54" s="1"/>
      <c r="AD54" s="1"/>
      <c r="AF54" s="1"/>
      <c r="AG54" s="1"/>
      <c r="AJ54" s="1"/>
      <c r="AK54" s="1"/>
      <c r="AN54" s="1"/>
      <c r="AO54" s="1"/>
      <c r="AR54" s="1"/>
      <c r="AS54" s="1"/>
    </row>
    <row r="55" spans="1:45" ht="79.900000000000006" customHeight="1" x14ac:dyDescent="0.25">
      <c r="A55" s="37"/>
      <c r="B55" s="37" t="s">
        <v>55</v>
      </c>
      <c r="C55" s="37">
        <v>12011474</v>
      </c>
      <c r="D55" s="37" t="s">
        <v>84</v>
      </c>
      <c r="E55" s="37">
        <v>701</v>
      </c>
      <c r="F55" s="37" t="s">
        <v>96</v>
      </c>
      <c r="G55" s="37" t="str">
        <f>Pricelist!$M$2</f>
        <v>010-EUR EXP</v>
      </c>
      <c r="H55" s="63" cm="1">
        <f t="array" ref="H55">INDEX(Pricelist!E:E,MATCH(1,(Pricelist!C:C=Orderform!C55)*(Pricelist!A:A=Orderform!G55),0))</f>
        <v>9.6</v>
      </c>
      <c r="I55" s="63" cm="1">
        <f t="array" ref="I55">INDEX(Pricelist!F:F,MATCH(1,(Pricelist!C:C=Orderform!C55)*(Pricelist!A:A=Orderform!G55),0))</f>
        <v>0</v>
      </c>
      <c r="J55" s="37" t="s">
        <v>15</v>
      </c>
      <c r="K55" s="28" t="s">
        <v>12</v>
      </c>
      <c r="L55" s="22"/>
      <c r="M55" s="22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4"/>
      <c r="Z55" s="24"/>
      <c r="AA55" s="9">
        <f t="shared" si="2"/>
        <v>0</v>
      </c>
      <c r="AB55" s="10">
        <f t="shared" si="3"/>
        <v>0</v>
      </c>
      <c r="AC55" s="1"/>
      <c r="AD55" s="1"/>
      <c r="AF55" s="1"/>
      <c r="AG55" s="1"/>
      <c r="AJ55" s="1"/>
      <c r="AK55" s="1"/>
      <c r="AN55" s="1"/>
      <c r="AO55" s="1"/>
      <c r="AR55" s="1"/>
      <c r="AS55" s="1"/>
    </row>
    <row r="56" spans="1:45" ht="79.900000000000006" customHeight="1" x14ac:dyDescent="0.25">
      <c r="A56" s="37"/>
      <c r="B56" s="37" t="s">
        <v>55</v>
      </c>
      <c r="C56" s="37">
        <v>12011475</v>
      </c>
      <c r="D56" s="37" t="s">
        <v>85</v>
      </c>
      <c r="E56" s="37">
        <v>577</v>
      </c>
      <c r="F56" s="37" t="s">
        <v>52</v>
      </c>
      <c r="G56" s="37" t="str">
        <f>Pricelist!$M$2</f>
        <v>010-EUR EXP</v>
      </c>
      <c r="H56" s="63" cm="1">
        <f t="array" ref="H56">INDEX(Pricelist!E:E,MATCH(1,(Pricelist!C:C=Orderform!C56)*(Pricelist!A:A=Orderform!G56),0))</f>
        <v>9.6</v>
      </c>
      <c r="I56" s="63" cm="1">
        <f t="array" ref="I56">INDEX(Pricelist!F:F,MATCH(1,(Pricelist!C:C=Orderform!C56)*(Pricelist!A:A=Orderform!G56),0))</f>
        <v>0</v>
      </c>
      <c r="J56" s="37" t="s">
        <v>15</v>
      </c>
      <c r="K56" s="28" t="s">
        <v>12</v>
      </c>
      <c r="L56" s="22"/>
      <c r="M56" s="22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4"/>
      <c r="Z56" s="24"/>
      <c r="AA56" s="9">
        <f t="shared" si="2"/>
        <v>0</v>
      </c>
      <c r="AB56" s="10">
        <f t="shared" si="3"/>
        <v>0</v>
      </c>
      <c r="AC56" s="1"/>
      <c r="AD56" s="1"/>
      <c r="AF56" s="1"/>
      <c r="AG56" s="1"/>
      <c r="AJ56" s="1"/>
      <c r="AK56" s="1"/>
      <c r="AN56" s="1"/>
      <c r="AO56" s="1"/>
      <c r="AR56" s="1"/>
      <c r="AS56" s="1"/>
    </row>
    <row r="57" spans="1:45" ht="79.900000000000006" customHeight="1" x14ac:dyDescent="0.25">
      <c r="A57" s="37"/>
      <c r="B57" s="37" t="s">
        <v>55</v>
      </c>
      <c r="C57" s="37">
        <v>12011475</v>
      </c>
      <c r="D57" s="37" t="s">
        <v>85</v>
      </c>
      <c r="E57" s="37">
        <v>701</v>
      </c>
      <c r="F57" s="37" t="s">
        <v>96</v>
      </c>
      <c r="G57" s="37" t="str">
        <f>Pricelist!$M$2</f>
        <v>010-EUR EXP</v>
      </c>
      <c r="H57" s="63" cm="1">
        <f t="array" ref="H57">INDEX(Pricelist!E:E,MATCH(1,(Pricelist!C:C=Orderform!C57)*(Pricelist!A:A=Orderform!G57),0))</f>
        <v>9.6</v>
      </c>
      <c r="I57" s="63" cm="1">
        <f t="array" ref="I57">INDEX(Pricelist!F:F,MATCH(1,(Pricelist!C:C=Orderform!C57)*(Pricelist!A:A=Orderform!G57),0))</f>
        <v>0</v>
      </c>
      <c r="J57" s="37" t="s">
        <v>15</v>
      </c>
      <c r="K57" s="28" t="s">
        <v>12</v>
      </c>
      <c r="L57" s="22"/>
      <c r="M57" s="22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4"/>
      <c r="Z57" s="24"/>
      <c r="AA57" s="9">
        <f t="shared" si="2"/>
        <v>0</v>
      </c>
      <c r="AB57" s="10">
        <f t="shared" si="3"/>
        <v>0</v>
      </c>
      <c r="AC57" s="1"/>
      <c r="AD57" s="1"/>
      <c r="AF57" s="1"/>
      <c r="AG57" s="1"/>
      <c r="AJ57" s="1"/>
      <c r="AK57" s="1"/>
      <c r="AN57" s="1"/>
      <c r="AO57" s="1"/>
      <c r="AR57" s="1"/>
      <c r="AS57" s="1"/>
    </row>
    <row r="58" spans="1:45" ht="79.900000000000006" customHeight="1" x14ac:dyDescent="0.25">
      <c r="A58" s="37"/>
      <c r="B58" s="37" t="s">
        <v>55</v>
      </c>
      <c r="C58" s="37">
        <v>12011479</v>
      </c>
      <c r="D58" s="37" t="s">
        <v>88</v>
      </c>
      <c r="E58" s="37">
        <v>522</v>
      </c>
      <c r="F58" s="37" t="s">
        <v>50</v>
      </c>
      <c r="G58" s="37" t="str">
        <f>Pricelist!$M$2</f>
        <v>010-EUR EXP</v>
      </c>
      <c r="H58" s="63" cm="1">
        <f t="array" ref="H58">INDEX(Pricelist!E:E,MATCH(1,(Pricelist!C:C=Orderform!C58)*(Pricelist!A:A=Orderform!G58),0))</f>
        <v>9.6</v>
      </c>
      <c r="I58" s="63" cm="1">
        <f t="array" ref="I58">INDEX(Pricelist!F:F,MATCH(1,(Pricelist!C:C=Orderform!C58)*(Pricelist!A:A=Orderform!G58),0))</f>
        <v>0</v>
      </c>
      <c r="J58" s="37" t="s">
        <v>15</v>
      </c>
      <c r="K58" s="28" t="s">
        <v>12</v>
      </c>
      <c r="L58" s="22"/>
      <c r="M58" s="22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4"/>
      <c r="Z58" s="24"/>
      <c r="AA58" s="9">
        <f t="shared" si="2"/>
        <v>0</v>
      </c>
      <c r="AB58" s="10">
        <f t="shared" si="3"/>
        <v>0</v>
      </c>
      <c r="AC58" s="1"/>
      <c r="AD58" s="1"/>
      <c r="AF58" s="1"/>
      <c r="AG58" s="1"/>
      <c r="AJ58" s="1"/>
      <c r="AK58" s="1"/>
      <c r="AN58" s="1"/>
      <c r="AO58" s="1"/>
      <c r="AR58" s="1"/>
      <c r="AS58" s="1"/>
    </row>
    <row r="59" spans="1:45" ht="79.900000000000006" customHeight="1" x14ac:dyDescent="0.25">
      <c r="A59" s="37"/>
      <c r="B59" s="37" t="s">
        <v>55</v>
      </c>
      <c r="C59" s="37">
        <v>12011479</v>
      </c>
      <c r="D59" s="37" t="s">
        <v>88</v>
      </c>
      <c r="E59" s="37">
        <v>8012</v>
      </c>
      <c r="F59" s="37" t="s">
        <v>51</v>
      </c>
      <c r="G59" s="37" t="str">
        <f>Pricelist!$M$2</f>
        <v>010-EUR EXP</v>
      </c>
      <c r="H59" s="63" cm="1">
        <f t="array" ref="H59">INDEX(Pricelist!E:E,MATCH(1,(Pricelist!C:C=Orderform!C59)*(Pricelist!A:A=Orderform!G59),0))</f>
        <v>9.6</v>
      </c>
      <c r="I59" s="63" cm="1">
        <f t="array" ref="I59">INDEX(Pricelist!F:F,MATCH(1,(Pricelist!C:C=Orderform!C59)*(Pricelist!A:A=Orderform!G59),0))</f>
        <v>0</v>
      </c>
      <c r="J59" s="37" t="s">
        <v>15</v>
      </c>
      <c r="K59" s="28" t="s">
        <v>12</v>
      </c>
      <c r="L59" s="22"/>
      <c r="M59" s="22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4"/>
      <c r="Z59" s="24"/>
      <c r="AA59" s="9">
        <f t="shared" si="2"/>
        <v>0</v>
      </c>
      <c r="AB59" s="10">
        <f t="shared" si="3"/>
        <v>0</v>
      </c>
      <c r="AC59" s="1"/>
      <c r="AD59" s="1"/>
      <c r="AF59" s="1"/>
      <c r="AG59" s="1"/>
      <c r="AJ59" s="1"/>
      <c r="AK59" s="1"/>
      <c r="AN59" s="1"/>
      <c r="AO59" s="1"/>
      <c r="AR59" s="1"/>
      <c r="AS59" s="1"/>
    </row>
    <row r="60" spans="1:45" ht="79.900000000000006" customHeight="1" x14ac:dyDescent="0.25">
      <c r="A60" s="37"/>
      <c r="B60" s="37" t="s">
        <v>55</v>
      </c>
      <c r="C60" s="37">
        <v>12011480</v>
      </c>
      <c r="D60" s="37" t="s">
        <v>89</v>
      </c>
      <c r="E60" s="37">
        <v>522</v>
      </c>
      <c r="F60" s="37" t="s">
        <v>50</v>
      </c>
      <c r="G60" s="37" t="str">
        <f>Pricelist!$M$2</f>
        <v>010-EUR EXP</v>
      </c>
      <c r="H60" s="63" cm="1">
        <f t="array" ref="H60">INDEX(Pricelist!E:E,MATCH(1,(Pricelist!C:C=Orderform!C60)*(Pricelist!A:A=Orderform!G60),0))</f>
        <v>9.6</v>
      </c>
      <c r="I60" s="63" cm="1">
        <f t="array" ref="I60">INDEX(Pricelist!F:F,MATCH(1,(Pricelist!C:C=Orderform!C60)*(Pricelist!A:A=Orderform!G60),0))</f>
        <v>0</v>
      </c>
      <c r="J60" s="37" t="s">
        <v>15</v>
      </c>
      <c r="K60" s="28" t="s">
        <v>12</v>
      </c>
      <c r="L60" s="22"/>
      <c r="M60" s="22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4"/>
      <c r="Z60" s="24"/>
      <c r="AA60" s="9">
        <f t="shared" si="2"/>
        <v>0</v>
      </c>
      <c r="AB60" s="10">
        <f t="shared" si="3"/>
        <v>0</v>
      </c>
      <c r="AC60" s="1"/>
      <c r="AD60" s="1"/>
      <c r="AF60" s="1"/>
      <c r="AG60" s="1"/>
      <c r="AJ60" s="1"/>
      <c r="AK60" s="1"/>
      <c r="AN60" s="1"/>
      <c r="AO60" s="1"/>
      <c r="AR60" s="1"/>
      <c r="AS60" s="1"/>
    </row>
    <row r="61" spans="1:45" ht="79.900000000000006" customHeight="1" x14ac:dyDescent="0.25">
      <c r="A61" s="37"/>
      <c r="B61" s="37" t="s">
        <v>55</v>
      </c>
      <c r="C61" s="37">
        <v>12011480</v>
      </c>
      <c r="D61" s="37" t="s">
        <v>89</v>
      </c>
      <c r="E61" s="37">
        <v>8001</v>
      </c>
      <c r="F61" s="37" t="s">
        <v>97</v>
      </c>
      <c r="G61" s="37" t="str">
        <f>Pricelist!$M$2</f>
        <v>010-EUR EXP</v>
      </c>
      <c r="H61" s="63" cm="1">
        <f t="array" ref="H61">INDEX(Pricelist!E:E,MATCH(1,(Pricelist!C:C=Orderform!C61)*(Pricelist!A:A=Orderform!G61),0))</f>
        <v>9.6</v>
      </c>
      <c r="I61" s="63" cm="1">
        <f t="array" ref="I61">INDEX(Pricelist!F:F,MATCH(1,(Pricelist!C:C=Orderform!C61)*(Pricelist!A:A=Orderform!G61),0))</f>
        <v>0</v>
      </c>
      <c r="J61" s="37" t="s">
        <v>15</v>
      </c>
      <c r="K61" s="28" t="s">
        <v>12</v>
      </c>
      <c r="L61" s="22"/>
      <c r="M61" s="22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4"/>
      <c r="Z61" s="24"/>
      <c r="AA61" s="9">
        <f t="shared" si="2"/>
        <v>0</v>
      </c>
      <c r="AB61" s="10">
        <f t="shared" si="3"/>
        <v>0</v>
      </c>
      <c r="AC61" s="1"/>
      <c r="AD61" s="1"/>
      <c r="AF61" s="1"/>
      <c r="AG61" s="1"/>
      <c r="AJ61" s="1"/>
      <c r="AK61" s="1"/>
      <c r="AN61" s="1"/>
      <c r="AO61" s="1"/>
      <c r="AR61" s="1"/>
      <c r="AS61" s="1"/>
    </row>
    <row r="62" spans="1:45" ht="79.900000000000006" customHeight="1" x14ac:dyDescent="0.25">
      <c r="A62" s="37"/>
      <c r="B62" s="37" t="s">
        <v>55</v>
      </c>
      <c r="C62" s="37">
        <v>12011480</v>
      </c>
      <c r="D62" s="37" t="s">
        <v>89</v>
      </c>
      <c r="E62" s="37">
        <v>8012</v>
      </c>
      <c r="F62" s="37" t="s">
        <v>51</v>
      </c>
      <c r="G62" s="37" t="str">
        <f>Pricelist!$M$2</f>
        <v>010-EUR EXP</v>
      </c>
      <c r="H62" s="63" cm="1">
        <f t="array" ref="H62">INDEX(Pricelist!E:E,MATCH(1,(Pricelist!C:C=Orderform!C62)*(Pricelist!A:A=Orderform!G62),0))</f>
        <v>9.6</v>
      </c>
      <c r="I62" s="63" cm="1">
        <f t="array" ref="I62">INDEX(Pricelist!F:F,MATCH(1,(Pricelist!C:C=Orderform!C62)*(Pricelist!A:A=Orderform!G62),0))</f>
        <v>0</v>
      </c>
      <c r="J62" s="37" t="s">
        <v>15</v>
      </c>
      <c r="K62" s="28" t="s">
        <v>12</v>
      </c>
      <c r="L62" s="22"/>
      <c r="M62" s="22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4"/>
      <c r="Z62" s="24"/>
      <c r="AA62" s="9">
        <f t="shared" si="2"/>
        <v>0</v>
      </c>
      <c r="AB62" s="10">
        <f t="shared" si="3"/>
        <v>0</v>
      </c>
      <c r="AC62" s="1"/>
      <c r="AD62" s="1"/>
      <c r="AF62" s="1"/>
      <c r="AG62" s="1"/>
      <c r="AJ62" s="1"/>
      <c r="AK62" s="1"/>
      <c r="AN62" s="1"/>
      <c r="AO62" s="1"/>
      <c r="AR62" s="1"/>
      <c r="AS62" s="1"/>
    </row>
    <row r="63" spans="1:45" ht="79.900000000000006" customHeight="1" x14ac:dyDescent="0.25">
      <c r="A63" s="37"/>
      <c r="B63" s="37" t="s">
        <v>55</v>
      </c>
      <c r="C63" s="37">
        <v>12011483</v>
      </c>
      <c r="D63" s="37" t="s">
        <v>92</v>
      </c>
      <c r="E63" s="37">
        <v>101</v>
      </c>
      <c r="F63" s="37" t="s">
        <v>48</v>
      </c>
      <c r="G63" s="37" t="str">
        <f>Pricelist!$M$2</f>
        <v>010-EUR EXP</v>
      </c>
      <c r="H63" s="63" cm="1">
        <f t="array" ref="H63">INDEX(Pricelist!E:E,MATCH(1,(Pricelist!C:C=Orderform!C63)*(Pricelist!A:A=Orderform!G63),0))</f>
        <v>9.6</v>
      </c>
      <c r="I63" s="63" cm="1">
        <f t="array" ref="I63">INDEX(Pricelist!F:F,MATCH(1,(Pricelist!C:C=Orderform!C63)*(Pricelist!A:A=Orderform!G63),0))</f>
        <v>0</v>
      </c>
      <c r="J63" s="37" t="s">
        <v>15</v>
      </c>
      <c r="K63" s="28" t="s">
        <v>12</v>
      </c>
      <c r="L63" s="22"/>
      <c r="M63" s="22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4"/>
      <c r="Z63" s="24"/>
      <c r="AA63" s="9">
        <f t="shared" si="2"/>
        <v>0</v>
      </c>
      <c r="AB63" s="10">
        <f t="shared" si="3"/>
        <v>0</v>
      </c>
      <c r="AC63" s="1"/>
      <c r="AD63" s="1"/>
      <c r="AF63" s="1"/>
      <c r="AG63" s="1"/>
      <c r="AJ63" s="1"/>
      <c r="AK63" s="1"/>
      <c r="AN63" s="1"/>
      <c r="AO63" s="1"/>
      <c r="AR63" s="1"/>
      <c r="AS63" s="1"/>
    </row>
    <row r="64" spans="1:45" ht="79.900000000000006" customHeight="1" x14ac:dyDescent="0.25">
      <c r="A64" s="37"/>
      <c r="B64" s="37" t="s">
        <v>55</v>
      </c>
      <c r="C64" s="37">
        <v>12011483</v>
      </c>
      <c r="D64" s="37" t="s">
        <v>92</v>
      </c>
      <c r="E64" s="37">
        <v>468</v>
      </c>
      <c r="F64" s="37" t="s">
        <v>49</v>
      </c>
      <c r="G64" s="37" t="str">
        <f>Pricelist!$M$2</f>
        <v>010-EUR EXP</v>
      </c>
      <c r="H64" s="63" cm="1">
        <f t="array" ref="H64">INDEX(Pricelist!E:E,MATCH(1,(Pricelist!C:C=Orderform!C64)*(Pricelist!A:A=Orderform!G64),0))</f>
        <v>9.6</v>
      </c>
      <c r="I64" s="63" cm="1">
        <f t="array" ref="I64">INDEX(Pricelist!F:F,MATCH(1,(Pricelist!C:C=Orderform!C64)*(Pricelist!A:A=Orderform!G64),0))</f>
        <v>0</v>
      </c>
      <c r="J64" s="37" t="s">
        <v>15</v>
      </c>
      <c r="K64" s="28" t="s">
        <v>12</v>
      </c>
      <c r="L64" s="22"/>
      <c r="M64" s="22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4"/>
      <c r="Z64" s="24"/>
      <c r="AA64" s="9">
        <f t="shared" si="2"/>
        <v>0</v>
      </c>
      <c r="AB64" s="10">
        <f t="shared" si="3"/>
        <v>0</v>
      </c>
      <c r="AC64" s="1"/>
      <c r="AD64" s="1"/>
      <c r="AF64" s="1"/>
      <c r="AG64" s="1"/>
      <c r="AJ64" s="1"/>
      <c r="AK64" s="1"/>
      <c r="AN64" s="1"/>
      <c r="AO64" s="1"/>
      <c r="AR64" s="1"/>
      <c r="AS64" s="1"/>
    </row>
    <row r="65" spans="1:45" ht="79.900000000000006" customHeight="1" x14ac:dyDescent="0.25">
      <c r="A65" s="37"/>
      <c r="B65" s="37" t="s">
        <v>54</v>
      </c>
      <c r="C65" s="37">
        <v>12011369</v>
      </c>
      <c r="D65" s="37" t="s">
        <v>66</v>
      </c>
      <c r="E65" s="37">
        <v>446</v>
      </c>
      <c r="F65" s="37" t="s">
        <v>49</v>
      </c>
      <c r="G65" s="37" t="str">
        <f>Pricelist!$M$2</f>
        <v>010-EUR EXP</v>
      </c>
      <c r="H65" s="63" cm="1">
        <f t="array" ref="H65">INDEX(Pricelist!E:E,MATCH(1,(Pricelist!C:C=Orderform!C65)*(Pricelist!A:A=Orderform!G65),0))</f>
        <v>10.66</v>
      </c>
      <c r="I65" s="63" cm="1">
        <f t="array" ref="I65">INDEX(Pricelist!F:F,MATCH(1,(Pricelist!C:C=Orderform!C65)*(Pricelist!A:A=Orderform!G65),0))</f>
        <v>0</v>
      </c>
      <c r="J65" s="37" t="s">
        <v>15</v>
      </c>
      <c r="K65" s="28" t="s">
        <v>12</v>
      </c>
      <c r="L65" s="22"/>
      <c r="M65" s="22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4"/>
      <c r="Z65" s="24"/>
      <c r="AA65" s="9">
        <f t="shared" si="2"/>
        <v>0</v>
      </c>
      <c r="AB65" s="10">
        <f t="shared" si="3"/>
        <v>0</v>
      </c>
      <c r="AC65" s="1"/>
      <c r="AD65" s="1"/>
      <c r="AF65" s="1"/>
      <c r="AG65" s="1"/>
      <c r="AJ65" s="1"/>
      <c r="AK65" s="1"/>
      <c r="AN65" s="1"/>
      <c r="AO65" s="1"/>
      <c r="AR65" s="1"/>
      <c r="AS65" s="1"/>
    </row>
    <row r="66" spans="1:45" ht="79.900000000000006" customHeight="1" x14ac:dyDescent="0.25">
      <c r="A66" s="37"/>
      <c r="B66" s="37" t="s">
        <v>54</v>
      </c>
      <c r="C66" s="37">
        <v>12011465</v>
      </c>
      <c r="D66" s="37" t="s">
        <v>75</v>
      </c>
      <c r="E66" s="37">
        <v>577</v>
      </c>
      <c r="F66" s="37" t="s">
        <v>52</v>
      </c>
      <c r="G66" s="37" t="str">
        <f>Pricelist!$M$2</f>
        <v>010-EUR EXP</v>
      </c>
      <c r="H66" s="63" cm="1">
        <f t="array" ref="H66">INDEX(Pricelist!E:E,MATCH(1,(Pricelist!C:C=Orderform!C66)*(Pricelist!A:A=Orderform!G66),0))</f>
        <v>10.66</v>
      </c>
      <c r="I66" s="63" cm="1">
        <f t="array" ref="I66">INDEX(Pricelist!F:F,MATCH(1,(Pricelist!C:C=Orderform!C66)*(Pricelist!A:A=Orderform!G66),0))</f>
        <v>0</v>
      </c>
      <c r="J66" s="37" t="s">
        <v>15</v>
      </c>
      <c r="K66" s="28" t="s">
        <v>12</v>
      </c>
      <c r="L66" s="22"/>
      <c r="M66" s="22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4"/>
      <c r="Z66" s="24"/>
      <c r="AA66" s="9">
        <f t="shared" si="2"/>
        <v>0</v>
      </c>
      <c r="AB66" s="10">
        <f t="shared" si="3"/>
        <v>0</v>
      </c>
      <c r="AC66" s="1"/>
      <c r="AD66" s="1"/>
      <c r="AF66" s="1"/>
      <c r="AG66" s="1"/>
      <c r="AJ66" s="1"/>
      <c r="AK66" s="1"/>
      <c r="AN66" s="1"/>
      <c r="AO66" s="1"/>
      <c r="AR66" s="1"/>
      <c r="AS66" s="1"/>
    </row>
    <row r="67" spans="1:45" ht="79.900000000000006" customHeight="1" x14ac:dyDescent="0.25">
      <c r="A67" s="37"/>
      <c r="B67" s="37" t="s">
        <v>54</v>
      </c>
      <c r="C67" s="37">
        <v>12011466</v>
      </c>
      <c r="D67" s="37" t="s">
        <v>76</v>
      </c>
      <c r="E67" s="37">
        <v>577</v>
      </c>
      <c r="F67" s="37" t="s">
        <v>52</v>
      </c>
      <c r="G67" s="37" t="str">
        <f>Pricelist!$M$2</f>
        <v>010-EUR EXP</v>
      </c>
      <c r="H67" s="63" cm="1">
        <f t="array" ref="H67">INDEX(Pricelist!E:E,MATCH(1,(Pricelist!C:C=Orderform!C67)*(Pricelist!A:A=Orderform!G67),0))</f>
        <v>10.66</v>
      </c>
      <c r="I67" s="63" cm="1">
        <f t="array" ref="I67">INDEX(Pricelist!F:F,MATCH(1,(Pricelist!C:C=Orderform!C67)*(Pricelist!A:A=Orderform!G67),0))</f>
        <v>0</v>
      </c>
      <c r="J67" s="37" t="s">
        <v>15</v>
      </c>
      <c r="K67" s="28" t="s">
        <v>12</v>
      </c>
      <c r="L67" s="22"/>
      <c r="M67" s="22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4"/>
      <c r="Z67" s="24"/>
      <c r="AA67" s="9">
        <f t="shared" si="2"/>
        <v>0</v>
      </c>
      <c r="AB67" s="10">
        <f t="shared" si="3"/>
        <v>0</v>
      </c>
      <c r="AC67" s="1"/>
      <c r="AD67" s="1"/>
      <c r="AF67" s="1"/>
      <c r="AG67" s="1"/>
      <c r="AJ67" s="1"/>
      <c r="AK67" s="1"/>
      <c r="AN67" s="1"/>
      <c r="AO67" s="1"/>
      <c r="AR67" s="1"/>
      <c r="AS67" s="1"/>
    </row>
    <row r="68" spans="1:45" ht="79.900000000000006" customHeight="1" x14ac:dyDescent="0.25">
      <c r="A68" s="37"/>
      <c r="B68" s="37" t="s">
        <v>54</v>
      </c>
      <c r="C68" s="37">
        <v>12011466</v>
      </c>
      <c r="D68" s="37" t="s">
        <v>76</v>
      </c>
      <c r="E68" s="37">
        <v>701</v>
      </c>
      <c r="F68" s="37" t="s">
        <v>96</v>
      </c>
      <c r="G68" s="37" t="str">
        <f>Pricelist!$M$2</f>
        <v>010-EUR EXP</v>
      </c>
      <c r="H68" s="63" cm="1">
        <f t="array" ref="H68">INDEX(Pricelist!E:E,MATCH(1,(Pricelist!C:C=Orderform!C68)*(Pricelist!A:A=Orderform!G68),0))</f>
        <v>10.66</v>
      </c>
      <c r="I68" s="63" cm="1">
        <f t="array" ref="I68">INDEX(Pricelist!F:F,MATCH(1,(Pricelist!C:C=Orderform!C68)*(Pricelist!A:A=Orderform!G68),0))</f>
        <v>0</v>
      </c>
      <c r="J68" s="37" t="s">
        <v>15</v>
      </c>
      <c r="K68" s="28" t="s">
        <v>12</v>
      </c>
      <c r="L68" s="22"/>
      <c r="M68" s="22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4"/>
      <c r="Z68" s="24"/>
      <c r="AA68" s="9">
        <f t="shared" si="2"/>
        <v>0</v>
      </c>
      <c r="AB68" s="10">
        <f t="shared" si="3"/>
        <v>0</v>
      </c>
      <c r="AC68" s="1"/>
      <c r="AD68" s="1"/>
      <c r="AF68" s="1"/>
      <c r="AG68" s="1"/>
      <c r="AJ68" s="1"/>
      <c r="AK68" s="1"/>
      <c r="AN68" s="1"/>
      <c r="AO68" s="1"/>
      <c r="AR68" s="1"/>
      <c r="AS68" s="1"/>
    </row>
    <row r="69" spans="1:45" ht="79.900000000000006" customHeight="1" x14ac:dyDescent="0.25">
      <c r="A69" s="37"/>
      <c r="B69" s="37" t="s">
        <v>54</v>
      </c>
      <c r="C69" s="37">
        <v>12011466</v>
      </c>
      <c r="D69" s="37" t="s">
        <v>76</v>
      </c>
      <c r="E69" s="37">
        <v>8001</v>
      </c>
      <c r="F69" s="37" t="s">
        <v>97</v>
      </c>
      <c r="G69" s="37" t="str">
        <f>Pricelist!$M$2</f>
        <v>010-EUR EXP</v>
      </c>
      <c r="H69" s="63" cm="1">
        <f t="array" ref="H69">INDEX(Pricelist!E:E,MATCH(1,(Pricelist!C:C=Orderform!C69)*(Pricelist!A:A=Orderform!G69),0))</f>
        <v>10.66</v>
      </c>
      <c r="I69" s="63" cm="1">
        <f t="array" ref="I69">INDEX(Pricelist!F:F,MATCH(1,(Pricelist!C:C=Orderform!C69)*(Pricelist!A:A=Orderform!G69),0))</f>
        <v>0</v>
      </c>
      <c r="J69" s="37" t="s">
        <v>15</v>
      </c>
      <c r="K69" s="28" t="s">
        <v>12</v>
      </c>
      <c r="L69" s="22"/>
      <c r="M69" s="22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4"/>
      <c r="Z69" s="24"/>
      <c r="AA69" s="9">
        <f t="shared" si="2"/>
        <v>0</v>
      </c>
      <c r="AB69" s="10">
        <f t="shared" si="3"/>
        <v>0</v>
      </c>
      <c r="AC69" s="1"/>
      <c r="AD69" s="1"/>
      <c r="AF69" s="1"/>
      <c r="AG69" s="1"/>
      <c r="AJ69" s="1"/>
      <c r="AK69" s="1"/>
      <c r="AN69" s="1"/>
      <c r="AO69" s="1"/>
      <c r="AR69" s="1"/>
      <c r="AS69" s="1"/>
    </row>
    <row r="70" spans="1:45" ht="79.900000000000006" customHeight="1" x14ac:dyDescent="0.25">
      <c r="A70" s="37"/>
      <c r="B70" s="37" t="s">
        <v>54</v>
      </c>
      <c r="C70" s="37">
        <v>12011466</v>
      </c>
      <c r="D70" s="37" t="s">
        <v>76</v>
      </c>
      <c r="E70" s="37">
        <v>8012</v>
      </c>
      <c r="F70" s="37" t="s">
        <v>51</v>
      </c>
      <c r="G70" s="37" t="str">
        <f>Pricelist!$M$2</f>
        <v>010-EUR EXP</v>
      </c>
      <c r="H70" s="63" cm="1">
        <f t="array" ref="H70">INDEX(Pricelist!E:E,MATCH(1,(Pricelist!C:C=Orderform!C70)*(Pricelist!A:A=Orderform!G70),0))</f>
        <v>10.66</v>
      </c>
      <c r="I70" s="63" cm="1">
        <f t="array" ref="I70">INDEX(Pricelist!F:F,MATCH(1,(Pricelist!C:C=Orderform!C70)*(Pricelist!A:A=Orderform!G70),0))</f>
        <v>0</v>
      </c>
      <c r="J70" s="37" t="s">
        <v>15</v>
      </c>
      <c r="K70" s="28" t="s">
        <v>12</v>
      </c>
      <c r="L70" s="22"/>
      <c r="M70" s="22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4"/>
      <c r="Z70" s="24"/>
      <c r="AA70" s="9">
        <f t="shared" si="2"/>
        <v>0</v>
      </c>
      <c r="AB70" s="10">
        <f t="shared" si="3"/>
        <v>0</v>
      </c>
      <c r="AC70" s="1"/>
      <c r="AD70" s="1"/>
      <c r="AF70" s="1"/>
      <c r="AG70" s="1"/>
      <c r="AJ70" s="1"/>
      <c r="AK70" s="1"/>
      <c r="AN70" s="1"/>
      <c r="AO70" s="1"/>
      <c r="AR70" s="1"/>
      <c r="AS70" s="1"/>
    </row>
    <row r="71" spans="1:45" ht="79.900000000000006" customHeight="1" x14ac:dyDescent="0.25">
      <c r="A71" s="37"/>
      <c r="B71" s="37" t="s">
        <v>54</v>
      </c>
      <c r="C71" s="37">
        <v>12011468</v>
      </c>
      <c r="D71" s="37" t="s">
        <v>78</v>
      </c>
      <c r="E71" s="37">
        <v>577</v>
      </c>
      <c r="F71" s="37" t="s">
        <v>52</v>
      </c>
      <c r="G71" s="37" t="str">
        <f>Pricelist!$M$2</f>
        <v>010-EUR EXP</v>
      </c>
      <c r="H71" s="63" cm="1">
        <f t="array" ref="H71">INDEX(Pricelist!E:E,MATCH(1,(Pricelist!C:C=Orderform!C71)*(Pricelist!A:A=Orderform!G71),0))</f>
        <v>10.66</v>
      </c>
      <c r="I71" s="63" cm="1">
        <f t="array" ref="I71">INDEX(Pricelist!F:F,MATCH(1,(Pricelist!C:C=Orderform!C71)*(Pricelist!A:A=Orderform!G71),0))</f>
        <v>0</v>
      </c>
      <c r="J71" s="37" t="s">
        <v>15</v>
      </c>
      <c r="K71" s="28" t="s">
        <v>12</v>
      </c>
      <c r="L71" s="22"/>
      <c r="M71" s="22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4"/>
      <c r="Z71" s="24"/>
      <c r="AA71" s="9">
        <f t="shared" si="2"/>
        <v>0</v>
      </c>
      <c r="AB71" s="10">
        <f t="shared" si="3"/>
        <v>0</v>
      </c>
      <c r="AC71" s="1"/>
      <c r="AD71" s="1"/>
      <c r="AF71" s="1"/>
      <c r="AG71" s="1"/>
      <c r="AJ71" s="1"/>
      <c r="AK71" s="1"/>
      <c r="AN71" s="1"/>
      <c r="AO71" s="1"/>
      <c r="AR71" s="1"/>
      <c r="AS71" s="1"/>
    </row>
    <row r="72" spans="1:45" ht="79.900000000000006" customHeight="1" x14ac:dyDescent="0.25">
      <c r="A72" s="37"/>
      <c r="B72" s="37" t="s">
        <v>54</v>
      </c>
      <c r="C72" s="37">
        <v>12011469</v>
      </c>
      <c r="D72" s="37" t="s">
        <v>79</v>
      </c>
      <c r="E72" s="37">
        <v>522</v>
      </c>
      <c r="F72" s="37" t="s">
        <v>50</v>
      </c>
      <c r="G72" s="37" t="str">
        <f>Pricelist!$M$2</f>
        <v>010-EUR EXP</v>
      </c>
      <c r="H72" s="63" cm="1">
        <f t="array" ref="H72">INDEX(Pricelist!E:E,MATCH(1,(Pricelist!C:C=Orderform!C72)*(Pricelist!A:A=Orderform!G72),0))</f>
        <v>12.26</v>
      </c>
      <c r="I72" s="63" cm="1">
        <f t="array" ref="I72">INDEX(Pricelist!F:F,MATCH(1,(Pricelist!C:C=Orderform!C72)*(Pricelist!A:A=Orderform!G72),0))</f>
        <v>0</v>
      </c>
      <c r="J72" s="37" t="s">
        <v>15</v>
      </c>
      <c r="K72" s="28" t="s">
        <v>12</v>
      </c>
      <c r="L72" s="22"/>
      <c r="M72" s="22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4"/>
      <c r="Z72" s="24"/>
      <c r="AA72" s="9">
        <f t="shared" si="2"/>
        <v>0</v>
      </c>
      <c r="AB72" s="10">
        <f t="shared" si="3"/>
        <v>0</v>
      </c>
      <c r="AC72" s="1"/>
      <c r="AD72" s="1"/>
      <c r="AF72" s="1"/>
      <c r="AG72" s="1"/>
      <c r="AJ72" s="1"/>
      <c r="AK72" s="1"/>
      <c r="AN72" s="1"/>
      <c r="AO72" s="1"/>
      <c r="AR72" s="1"/>
      <c r="AS72" s="1"/>
    </row>
    <row r="73" spans="1:45" ht="79.900000000000006" customHeight="1" x14ac:dyDescent="0.25">
      <c r="A73" s="37"/>
      <c r="B73" s="37" t="s">
        <v>54</v>
      </c>
      <c r="C73" s="37">
        <v>12011469</v>
      </c>
      <c r="D73" s="37" t="s">
        <v>79</v>
      </c>
      <c r="E73" s="37">
        <v>8001</v>
      </c>
      <c r="F73" s="37" t="s">
        <v>97</v>
      </c>
      <c r="G73" s="37" t="str">
        <f>Pricelist!$M$2</f>
        <v>010-EUR EXP</v>
      </c>
      <c r="H73" s="63" cm="1">
        <f t="array" ref="H73">INDEX(Pricelist!E:E,MATCH(1,(Pricelist!C:C=Orderform!C73)*(Pricelist!A:A=Orderform!G73),0))</f>
        <v>12.26</v>
      </c>
      <c r="I73" s="63" cm="1">
        <f t="array" ref="I73">INDEX(Pricelist!F:F,MATCH(1,(Pricelist!C:C=Orderform!C73)*(Pricelist!A:A=Orderform!G73),0))</f>
        <v>0</v>
      </c>
      <c r="J73" s="37" t="s">
        <v>15</v>
      </c>
      <c r="K73" s="28" t="s">
        <v>12</v>
      </c>
      <c r="L73" s="22"/>
      <c r="M73" s="22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4"/>
      <c r="Z73" s="24"/>
      <c r="AA73" s="9">
        <f t="shared" si="2"/>
        <v>0</v>
      </c>
      <c r="AB73" s="10">
        <f t="shared" si="3"/>
        <v>0</v>
      </c>
      <c r="AC73" s="1"/>
      <c r="AD73" s="1"/>
      <c r="AF73" s="1"/>
      <c r="AG73" s="1"/>
      <c r="AJ73" s="1"/>
      <c r="AK73" s="1"/>
      <c r="AN73" s="1"/>
      <c r="AO73" s="1"/>
      <c r="AR73" s="1"/>
      <c r="AS73" s="1"/>
    </row>
    <row r="74" spans="1:45" ht="79.900000000000006" customHeight="1" x14ac:dyDescent="0.25">
      <c r="A74" s="37"/>
      <c r="B74" s="37" t="s">
        <v>54</v>
      </c>
      <c r="C74" s="37">
        <v>12011469</v>
      </c>
      <c r="D74" s="37" t="s">
        <v>79</v>
      </c>
      <c r="E74" s="37">
        <v>8012</v>
      </c>
      <c r="F74" s="37" t="s">
        <v>51</v>
      </c>
      <c r="G74" s="37" t="str">
        <f>Pricelist!$M$2</f>
        <v>010-EUR EXP</v>
      </c>
      <c r="H74" s="63" cm="1">
        <f t="array" ref="H74">INDEX(Pricelist!E:E,MATCH(1,(Pricelist!C:C=Orderform!C74)*(Pricelist!A:A=Orderform!G74),0))</f>
        <v>12.26</v>
      </c>
      <c r="I74" s="63" cm="1">
        <f t="array" ref="I74">INDEX(Pricelist!F:F,MATCH(1,(Pricelist!C:C=Orderform!C74)*(Pricelist!A:A=Orderform!G74),0))</f>
        <v>0</v>
      </c>
      <c r="J74" s="37" t="s">
        <v>15</v>
      </c>
      <c r="K74" s="28" t="s">
        <v>12</v>
      </c>
      <c r="L74" s="22"/>
      <c r="M74" s="22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4"/>
      <c r="Z74" s="24"/>
      <c r="AA74" s="9">
        <f t="shared" si="2"/>
        <v>0</v>
      </c>
      <c r="AB74" s="10">
        <f t="shared" si="3"/>
        <v>0</v>
      </c>
      <c r="AC74" s="1"/>
      <c r="AD74" s="1"/>
      <c r="AF74" s="1"/>
      <c r="AG74" s="1"/>
      <c r="AJ74" s="1"/>
      <c r="AK74" s="1"/>
      <c r="AN74" s="1"/>
      <c r="AO74" s="1"/>
      <c r="AR74" s="1"/>
      <c r="AS74" s="1"/>
    </row>
    <row r="75" spans="1:45" ht="79.900000000000006" customHeight="1" x14ac:dyDescent="0.25">
      <c r="A75" s="37"/>
      <c r="B75" s="37" t="s">
        <v>60</v>
      </c>
      <c r="C75" s="37">
        <v>12011482</v>
      </c>
      <c r="D75" s="37" t="s">
        <v>91</v>
      </c>
      <c r="E75" s="37">
        <v>577</v>
      </c>
      <c r="F75" s="37" t="s">
        <v>52</v>
      </c>
      <c r="G75" s="37" t="str">
        <f>Pricelist!$M$2</f>
        <v>010-EUR EXP</v>
      </c>
      <c r="H75" s="63" cm="1">
        <f t="array" ref="H75">INDEX(Pricelist!E:E,MATCH(1,(Pricelist!C:C=Orderform!C75)*(Pricelist!A:A=Orderform!G75),0))</f>
        <v>8</v>
      </c>
      <c r="I75" s="63" cm="1">
        <f t="array" ref="I75">INDEX(Pricelist!F:F,MATCH(1,(Pricelist!C:C=Orderform!C75)*(Pricelist!A:A=Orderform!G75),0))</f>
        <v>0</v>
      </c>
      <c r="J75" s="37" t="s">
        <v>25</v>
      </c>
      <c r="K75" s="49" t="s">
        <v>14</v>
      </c>
      <c r="L75" s="21"/>
      <c r="M75" s="23"/>
      <c r="N75" s="21"/>
      <c r="O75" s="54"/>
      <c r="P75" s="21"/>
      <c r="Q75" s="54"/>
      <c r="R75" s="24"/>
      <c r="S75" s="54"/>
      <c r="T75" s="24"/>
      <c r="U75" s="54"/>
      <c r="V75" s="24"/>
      <c r="W75" s="24"/>
      <c r="X75" s="24"/>
      <c r="Y75" s="24"/>
      <c r="Z75" s="24"/>
      <c r="AA75" s="9">
        <f t="shared" si="2"/>
        <v>0</v>
      </c>
      <c r="AB75" s="10">
        <f t="shared" si="3"/>
        <v>0</v>
      </c>
      <c r="AC75" s="1"/>
      <c r="AD75" s="1"/>
      <c r="AF75" s="1"/>
      <c r="AG75" s="1"/>
      <c r="AJ75" s="1"/>
      <c r="AK75" s="1"/>
      <c r="AN75" s="1"/>
      <c r="AO75" s="1"/>
      <c r="AR75" s="1"/>
      <c r="AS75" s="1"/>
    </row>
    <row r="76" spans="1:45" ht="79.900000000000006" customHeight="1" x14ac:dyDescent="0.25">
      <c r="A76" s="37"/>
      <c r="B76" s="37" t="s">
        <v>53</v>
      </c>
      <c r="C76" s="37">
        <v>12011477</v>
      </c>
      <c r="D76" s="37" t="s">
        <v>86</v>
      </c>
      <c r="E76" s="37">
        <v>522</v>
      </c>
      <c r="F76" s="37" t="s">
        <v>50</v>
      </c>
      <c r="G76" s="37" t="str">
        <f>Pricelist!$M$2</f>
        <v>010-EUR EXP</v>
      </c>
      <c r="H76" s="63" cm="1">
        <f t="array" ref="H76">INDEX(Pricelist!E:E,MATCH(1,(Pricelist!C:C=Orderform!C76)*(Pricelist!A:A=Orderform!G76),0))</f>
        <v>13.33</v>
      </c>
      <c r="I76" s="63" cm="1">
        <f t="array" ref="I76">INDEX(Pricelist!F:F,MATCH(1,(Pricelist!C:C=Orderform!C76)*(Pricelist!A:A=Orderform!G76),0))</f>
        <v>0</v>
      </c>
      <c r="J76" s="37" t="s">
        <v>15</v>
      </c>
      <c r="K76" s="28" t="s">
        <v>12</v>
      </c>
      <c r="L76" s="22"/>
      <c r="M76" s="22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4"/>
      <c r="Z76" s="24"/>
      <c r="AA76" s="9">
        <f t="shared" si="2"/>
        <v>0</v>
      </c>
      <c r="AB76" s="10">
        <f t="shared" si="3"/>
        <v>0</v>
      </c>
      <c r="AC76" s="1"/>
      <c r="AD76" s="1"/>
      <c r="AF76" s="1"/>
      <c r="AG76" s="1"/>
      <c r="AJ76" s="1"/>
      <c r="AK76" s="1"/>
      <c r="AN76" s="1"/>
      <c r="AO76" s="1"/>
      <c r="AR76" s="1"/>
      <c r="AS76" s="1"/>
    </row>
    <row r="77" spans="1:45" ht="79.900000000000006" customHeight="1" x14ac:dyDescent="0.25">
      <c r="A77" s="37"/>
      <c r="B77" s="37" t="s">
        <v>53</v>
      </c>
      <c r="C77" s="37">
        <v>12011477</v>
      </c>
      <c r="D77" s="37" t="s">
        <v>86</v>
      </c>
      <c r="E77" s="37">
        <v>577</v>
      </c>
      <c r="F77" s="37" t="s">
        <v>52</v>
      </c>
      <c r="G77" s="37" t="str">
        <f>Pricelist!$M$2</f>
        <v>010-EUR EXP</v>
      </c>
      <c r="H77" s="63" cm="1">
        <f t="array" ref="H77">INDEX(Pricelist!E:E,MATCH(1,(Pricelist!C:C=Orderform!C77)*(Pricelist!A:A=Orderform!G77),0))</f>
        <v>13.33</v>
      </c>
      <c r="I77" s="63" cm="1">
        <f t="array" ref="I77">INDEX(Pricelist!F:F,MATCH(1,(Pricelist!C:C=Orderform!C77)*(Pricelist!A:A=Orderform!G77),0))</f>
        <v>0</v>
      </c>
      <c r="J77" s="37" t="s">
        <v>15</v>
      </c>
      <c r="K77" s="28" t="s">
        <v>12</v>
      </c>
      <c r="L77" s="22"/>
      <c r="M77" s="22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4"/>
      <c r="Z77" s="24"/>
      <c r="AA77" s="9">
        <f t="shared" si="2"/>
        <v>0</v>
      </c>
      <c r="AB77" s="10">
        <f t="shared" si="3"/>
        <v>0</v>
      </c>
      <c r="AC77" s="1"/>
      <c r="AD77" s="1"/>
      <c r="AF77" s="1"/>
      <c r="AG77" s="1"/>
      <c r="AJ77" s="1"/>
      <c r="AK77" s="1"/>
      <c r="AN77" s="1"/>
      <c r="AO77" s="1"/>
      <c r="AR77" s="1"/>
      <c r="AS77" s="1"/>
    </row>
    <row r="78" spans="1:45" ht="79.900000000000006" customHeight="1" x14ac:dyDescent="0.25">
      <c r="A78" s="37"/>
      <c r="B78" s="37" t="s">
        <v>53</v>
      </c>
      <c r="C78" s="37">
        <v>12011477</v>
      </c>
      <c r="D78" s="37" t="s">
        <v>86</v>
      </c>
      <c r="E78" s="37">
        <v>8012</v>
      </c>
      <c r="F78" s="37" t="s">
        <v>51</v>
      </c>
      <c r="G78" s="37" t="str">
        <f>Pricelist!$M$2</f>
        <v>010-EUR EXP</v>
      </c>
      <c r="H78" s="63" cm="1">
        <f t="array" ref="H78">INDEX(Pricelist!E:E,MATCH(1,(Pricelist!C:C=Orderform!C78)*(Pricelist!A:A=Orderform!G78),0))</f>
        <v>13.33</v>
      </c>
      <c r="I78" s="63" cm="1">
        <f t="array" ref="I78">INDEX(Pricelist!F:F,MATCH(1,(Pricelist!C:C=Orderform!C78)*(Pricelist!A:A=Orderform!G78),0))</f>
        <v>0</v>
      </c>
      <c r="J78" s="37" t="s">
        <v>15</v>
      </c>
      <c r="K78" s="28" t="s">
        <v>12</v>
      </c>
      <c r="L78" s="22"/>
      <c r="M78" s="22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4"/>
      <c r="Z78" s="24"/>
      <c r="AA78" s="9">
        <f t="shared" ref="AA78:AA85" si="4">SUM(L78:Z78)</f>
        <v>0</v>
      </c>
      <c r="AB78" s="25">
        <f t="shared" ref="AB78:AB85" si="5">AA78*H78</f>
        <v>0</v>
      </c>
      <c r="AC78" s="1"/>
      <c r="AD78" s="1"/>
      <c r="AF78" s="1"/>
      <c r="AG78" s="1"/>
      <c r="AJ78" s="1"/>
      <c r="AK78" s="1"/>
      <c r="AN78" s="1"/>
      <c r="AO78" s="1"/>
      <c r="AR78" s="1"/>
      <c r="AS78" s="1"/>
    </row>
    <row r="79" spans="1:45" ht="79.900000000000006" customHeight="1" x14ac:dyDescent="0.25">
      <c r="A79" s="37"/>
      <c r="B79" s="37" t="s">
        <v>56</v>
      </c>
      <c r="C79" s="37">
        <v>12011478</v>
      </c>
      <c r="D79" s="37" t="s">
        <v>87</v>
      </c>
      <c r="E79" s="37">
        <v>522</v>
      </c>
      <c r="F79" s="37" t="s">
        <v>50</v>
      </c>
      <c r="G79" s="37" t="str">
        <f>Pricelist!$M$2</f>
        <v>010-EUR EXP</v>
      </c>
      <c r="H79" s="63" cm="1">
        <f t="array" ref="H79">INDEX(Pricelist!E:E,MATCH(1,(Pricelist!C:C=Orderform!C79)*(Pricelist!A:A=Orderform!G79),0))</f>
        <v>13.33</v>
      </c>
      <c r="I79" s="63" cm="1">
        <f t="array" ref="I79">INDEX(Pricelist!F:F,MATCH(1,(Pricelist!C:C=Orderform!C79)*(Pricelist!A:A=Orderform!G79),0))</f>
        <v>0</v>
      </c>
      <c r="J79" s="37" t="s">
        <v>15</v>
      </c>
      <c r="K79" s="28" t="s">
        <v>12</v>
      </c>
      <c r="L79" s="22"/>
      <c r="M79" s="22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4"/>
      <c r="Z79" s="24"/>
      <c r="AA79" s="9">
        <f t="shared" si="4"/>
        <v>0</v>
      </c>
      <c r="AB79" s="10">
        <f t="shared" si="5"/>
        <v>0</v>
      </c>
      <c r="AC79" s="1"/>
      <c r="AD79" s="1"/>
      <c r="AF79" s="1"/>
      <c r="AG79" s="1"/>
      <c r="AJ79" s="1"/>
      <c r="AK79" s="1"/>
      <c r="AN79" s="1"/>
      <c r="AO79" s="1"/>
      <c r="AR79" s="1"/>
      <c r="AS79" s="1"/>
    </row>
    <row r="80" spans="1:45" ht="79.900000000000006" customHeight="1" x14ac:dyDescent="0.25">
      <c r="A80" s="37"/>
      <c r="B80" s="37" t="s">
        <v>56</v>
      </c>
      <c r="C80" s="37">
        <v>12011478</v>
      </c>
      <c r="D80" s="37" t="s">
        <v>87</v>
      </c>
      <c r="E80" s="37">
        <v>577</v>
      </c>
      <c r="F80" s="37" t="s">
        <v>52</v>
      </c>
      <c r="G80" s="37" t="str">
        <f>Pricelist!$M$2</f>
        <v>010-EUR EXP</v>
      </c>
      <c r="H80" s="63" cm="1">
        <f t="array" ref="H80">INDEX(Pricelist!E:E,MATCH(1,(Pricelist!C:C=Orderform!C80)*(Pricelist!A:A=Orderform!G80),0))</f>
        <v>13.33</v>
      </c>
      <c r="I80" s="63" cm="1">
        <f t="array" ref="I80">INDEX(Pricelist!F:F,MATCH(1,(Pricelist!C:C=Orderform!C80)*(Pricelist!A:A=Orderform!G80),0))</f>
        <v>0</v>
      </c>
      <c r="J80" s="37" t="s">
        <v>15</v>
      </c>
      <c r="K80" s="28" t="s">
        <v>12</v>
      </c>
      <c r="L80" s="22"/>
      <c r="M80" s="22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4"/>
      <c r="Z80" s="24"/>
      <c r="AA80" s="9">
        <f t="shared" si="4"/>
        <v>0</v>
      </c>
      <c r="AB80" s="10">
        <f t="shared" si="5"/>
        <v>0</v>
      </c>
      <c r="AC80" s="1"/>
      <c r="AD80" s="1"/>
      <c r="AF80" s="1"/>
      <c r="AG80" s="1"/>
      <c r="AJ80" s="1"/>
      <c r="AK80" s="1"/>
      <c r="AN80" s="1"/>
      <c r="AO80" s="1"/>
      <c r="AR80" s="1"/>
      <c r="AS80" s="1"/>
    </row>
    <row r="81" spans="1:45" ht="79.900000000000006" customHeight="1" x14ac:dyDescent="0.25">
      <c r="A81" s="37"/>
      <c r="B81" s="37" t="s">
        <v>56</v>
      </c>
      <c r="C81" s="37">
        <v>12011478</v>
      </c>
      <c r="D81" s="37" t="s">
        <v>87</v>
      </c>
      <c r="E81" s="37">
        <v>8012</v>
      </c>
      <c r="F81" s="37" t="s">
        <v>51</v>
      </c>
      <c r="G81" s="37" t="str">
        <f>Pricelist!$M$2</f>
        <v>010-EUR EXP</v>
      </c>
      <c r="H81" s="63" cm="1">
        <f t="array" ref="H81">INDEX(Pricelist!E:E,MATCH(1,(Pricelist!C:C=Orderform!C81)*(Pricelist!A:A=Orderform!G81),0))</f>
        <v>13.33</v>
      </c>
      <c r="I81" s="63" cm="1">
        <f t="array" ref="I81">INDEX(Pricelist!F:F,MATCH(1,(Pricelist!C:C=Orderform!C81)*(Pricelist!A:A=Orderform!G81),0))</f>
        <v>0</v>
      </c>
      <c r="J81" s="37" t="s">
        <v>15</v>
      </c>
      <c r="K81" s="28" t="s">
        <v>12</v>
      </c>
      <c r="L81" s="22"/>
      <c r="M81" s="22"/>
      <c r="N81" s="23"/>
      <c r="O81" s="65"/>
      <c r="P81" s="23"/>
      <c r="Q81" s="65"/>
      <c r="R81" s="23"/>
      <c r="S81" s="23"/>
      <c r="T81" s="23"/>
      <c r="U81" s="23"/>
      <c r="V81" s="23"/>
      <c r="W81" s="23"/>
      <c r="X81" s="23"/>
      <c r="Y81" s="24"/>
      <c r="Z81" s="24"/>
      <c r="AA81" s="9">
        <f t="shared" si="4"/>
        <v>0</v>
      </c>
      <c r="AB81" s="10">
        <f t="shared" si="5"/>
        <v>0</v>
      </c>
      <c r="AC81" s="1"/>
      <c r="AD81" s="1"/>
      <c r="AF81" s="1"/>
      <c r="AG81" s="1"/>
      <c r="AJ81" s="1"/>
      <c r="AK81" s="1"/>
      <c r="AN81" s="1"/>
      <c r="AO81" s="1"/>
      <c r="AR81" s="1"/>
      <c r="AS81" s="1"/>
    </row>
    <row r="82" spans="1:45" ht="79.900000000000006" customHeight="1" x14ac:dyDescent="0.25">
      <c r="A82" s="37"/>
      <c r="B82" s="37" t="s">
        <v>56</v>
      </c>
      <c r="C82" s="37">
        <v>12011481</v>
      </c>
      <c r="D82" s="37" t="s">
        <v>90</v>
      </c>
      <c r="E82" s="37">
        <v>522</v>
      </c>
      <c r="F82" s="37" t="s">
        <v>50</v>
      </c>
      <c r="G82" s="37" t="str">
        <f>Pricelist!$M$2</f>
        <v>010-EUR EXP</v>
      </c>
      <c r="H82" s="63" cm="1">
        <f t="array" ref="H82">INDEX(Pricelist!E:E,MATCH(1,(Pricelist!C:C=Orderform!C82)*(Pricelist!A:A=Orderform!G82),0))</f>
        <v>18.66</v>
      </c>
      <c r="I82" s="63" cm="1">
        <f t="array" ref="I82">INDEX(Pricelist!F:F,MATCH(1,(Pricelist!C:C=Orderform!C82)*(Pricelist!A:A=Orderform!G82),0))</f>
        <v>0</v>
      </c>
      <c r="J82" s="37" t="s">
        <v>15</v>
      </c>
      <c r="K82" s="28" t="s">
        <v>12</v>
      </c>
      <c r="L82" s="22"/>
      <c r="M82" s="22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4"/>
      <c r="Z82" s="24"/>
      <c r="AA82" s="9">
        <f t="shared" si="4"/>
        <v>0</v>
      </c>
      <c r="AB82" s="10">
        <f t="shared" si="5"/>
        <v>0</v>
      </c>
      <c r="AC82" s="1"/>
      <c r="AD82" s="1"/>
      <c r="AF82" s="1"/>
      <c r="AG82" s="1"/>
      <c r="AJ82" s="1"/>
      <c r="AK82" s="1"/>
      <c r="AN82" s="1"/>
      <c r="AO82" s="1"/>
      <c r="AR82" s="1"/>
      <c r="AS82" s="1"/>
    </row>
    <row r="83" spans="1:45" ht="79.900000000000006" customHeight="1" x14ac:dyDescent="0.25">
      <c r="A83" s="37"/>
      <c r="B83" s="37" t="s">
        <v>56</v>
      </c>
      <c r="C83" s="37">
        <v>12011481</v>
      </c>
      <c r="D83" s="37" t="s">
        <v>90</v>
      </c>
      <c r="E83" s="37">
        <v>8001</v>
      </c>
      <c r="F83" s="37" t="s">
        <v>97</v>
      </c>
      <c r="G83" s="37" t="str">
        <f>Pricelist!$M$2</f>
        <v>010-EUR EXP</v>
      </c>
      <c r="H83" s="63" cm="1">
        <f t="array" ref="H83">INDEX(Pricelist!E:E,MATCH(1,(Pricelist!C:C=Orderform!C83)*(Pricelist!A:A=Orderform!G83),0))</f>
        <v>18.66</v>
      </c>
      <c r="I83" s="63" cm="1">
        <f t="array" ref="I83">INDEX(Pricelist!F:F,MATCH(1,(Pricelist!C:C=Orderform!C83)*(Pricelist!A:A=Orderform!G83),0))</f>
        <v>0</v>
      </c>
      <c r="J83" s="37" t="s">
        <v>15</v>
      </c>
      <c r="K83" s="28" t="s">
        <v>12</v>
      </c>
      <c r="L83" s="22"/>
      <c r="M83" s="22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4"/>
      <c r="Z83" s="24"/>
      <c r="AA83" s="9">
        <f t="shared" si="4"/>
        <v>0</v>
      </c>
      <c r="AB83" s="10">
        <f t="shared" si="5"/>
        <v>0</v>
      </c>
      <c r="AC83" s="1"/>
      <c r="AD83" s="1"/>
      <c r="AF83" s="1"/>
      <c r="AG83" s="1"/>
      <c r="AJ83" s="1"/>
      <c r="AK83" s="1"/>
      <c r="AN83" s="1"/>
      <c r="AO83" s="1"/>
      <c r="AR83" s="1"/>
      <c r="AS83" s="1"/>
    </row>
    <row r="84" spans="1:45" ht="79.900000000000006" customHeight="1" x14ac:dyDescent="0.25">
      <c r="A84" s="37"/>
      <c r="B84" s="37" t="s">
        <v>56</v>
      </c>
      <c r="C84" s="37">
        <v>12011481</v>
      </c>
      <c r="D84" s="37" t="s">
        <v>90</v>
      </c>
      <c r="E84" s="37">
        <v>8012</v>
      </c>
      <c r="F84" s="37" t="s">
        <v>51</v>
      </c>
      <c r="G84" s="37" t="str">
        <f>Pricelist!$M$2</f>
        <v>010-EUR EXP</v>
      </c>
      <c r="H84" s="63" cm="1">
        <f t="array" ref="H84">INDEX(Pricelist!E:E,MATCH(1,(Pricelist!C:C=Orderform!C84)*(Pricelist!A:A=Orderform!G84),0))</f>
        <v>18.66</v>
      </c>
      <c r="I84" s="63" cm="1">
        <f t="array" ref="I84">INDEX(Pricelist!F:F,MATCH(1,(Pricelist!C:C=Orderform!C84)*(Pricelist!A:A=Orderform!G84),0))</f>
        <v>0</v>
      </c>
      <c r="J84" s="37" t="s">
        <v>15</v>
      </c>
      <c r="K84" s="28" t="s">
        <v>12</v>
      </c>
      <c r="L84" s="22"/>
      <c r="M84" s="22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4"/>
      <c r="Z84" s="24"/>
      <c r="AA84" s="9">
        <f t="shared" si="4"/>
        <v>0</v>
      </c>
      <c r="AB84" s="10">
        <f t="shared" si="5"/>
        <v>0</v>
      </c>
      <c r="AC84" s="1"/>
      <c r="AD84" s="1"/>
      <c r="AF84" s="1"/>
      <c r="AG84" s="1"/>
      <c r="AJ84" s="1"/>
      <c r="AK84" s="1"/>
      <c r="AN84" s="1"/>
      <c r="AO84" s="1"/>
      <c r="AR84" s="1"/>
      <c r="AS84" s="1"/>
    </row>
    <row r="85" spans="1:45" ht="79.900000000000006" customHeight="1" thickBot="1" x14ac:dyDescent="0.3">
      <c r="A85" s="37"/>
      <c r="B85" s="37" t="s">
        <v>99</v>
      </c>
      <c r="C85" s="37">
        <v>12011485</v>
      </c>
      <c r="D85" s="37" t="s">
        <v>94</v>
      </c>
      <c r="E85" s="37">
        <v>468</v>
      </c>
      <c r="F85" s="37" t="s">
        <v>49</v>
      </c>
      <c r="G85" s="37" t="str">
        <f>Pricelist!$M$2</f>
        <v>010-EUR EXP</v>
      </c>
      <c r="H85" s="63" cm="1">
        <f t="array" ref="H85">INDEX(Pricelist!E:E,MATCH(1,(Pricelist!C:C=Orderform!C85)*(Pricelist!A:A=Orderform!G85),0))</f>
        <v>9.6</v>
      </c>
      <c r="I85" s="63" cm="1">
        <f t="array" ref="I85">INDEX(Pricelist!F:F,MATCH(1,(Pricelist!C:C=Orderform!C85)*(Pricelist!A:A=Orderform!G85),0))</f>
        <v>0</v>
      </c>
      <c r="J85" s="37" t="s">
        <v>15</v>
      </c>
      <c r="K85" s="28" t="s">
        <v>12</v>
      </c>
      <c r="L85" s="22"/>
      <c r="M85" s="22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4"/>
      <c r="Z85" s="24"/>
      <c r="AA85" s="9">
        <f t="shared" si="4"/>
        <v>0</v>
      </c>
      <c r="AB85" s="10">
        <f t="shared" si="5"/>
        <v>0</v>
      </c>
      <c r="AC85" s="1"/>
      <c r="AD85" s="1"/>
      <c r="AF85" s="1"/>
      <c r="AG85" s="1"/>
      <c r="AJ85" s="1"/>
      <c r="AK85" s="1"/>
      <c r="AN85" s="1"/>
      <c r="AO85" s="1"/>
      <c r="AR85" s="1"/>
      <c r="AS85" s="1"/>
    </row>
    <row r="86" spans="1:45" ht="18" thickBot="1" x14ac:dyDescent="0.35">
      <c r="K86" s="50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3"/>
      <c r="Y86" s="53"/>
      <c r="Z86" s="53"/>
      <c r="AA86" s="13">
        <f>SUM(AA14:AA85)</f>
        <v>0</v>
      </c>
      <c r="AB86" s="15">
        <f>SUM(AB14:AB85)</f>
        <v>0</v>
      </c>
    </row>
  </sheetData>
  <autoFilter ref="A13:AB85" xr:uid="{00000000-0001-0000-0000-000000000000}">
    <sortState xmlns:xlrd2="http://schemas.microsoft.com/office/spreadsheetml/2017/richdata2" ref="A14:AB85">
      <sortCondition ref="B13:B85"/>
    </sortState>
  </autoFilter>
  <sortState xmlns:xlrd2="http://schemas.microsoft.com/office/spreadsheetml/2017/richdata2" ref="C14:AB85">
    <sortCondition ref="D14:D85"/>
  </sortState>
  <pageMargins left="0.25" right="0.25" top="0.75" bottom="0.75" header="0.3" footer="0.3"/>
  <pageSetup paperSize="9" scale="54" fitToHeight="36" orientation="landscape" r:id="rId1"/>
  <headerFooter>
    <oddHeader>&amp;F</oddHeader>
    <oddFooter>&amp;R&amp;P/&amp;N</oddFooter>
    <evenHeader>&amp;D
KABOOKI\LRF
Side &amp;P</evenHeader>
  </headerFooter>
  <drawing r:id="rId2"/>
</worksheet>
</file>

<file path=docMetadata/LabelInfo.xml><?xml version="1.0" encoding="utf-8"?>
<clbl:labelList xmlns:clbl="http://schemas.microsoft.com/office/2020/mipLabelMetadata">
  <clbl:label id="{102f971f-df26-4dc3-8d4d-08acbeaaed2e}" enabled="1" method="Privileged" siteId="{f5f6a8f6-8c1a-4442-82d0-3b48d2615e0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Pricelist</vt:lpstr>
      <vt:lpstr>Orderform</vt:lpstr>
      <vt:lpstr>Orderform!Print_Area</vt:lpstr>
      <vt:lpstr>Orderform!Print_Titles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Lisbeth Frandsen</dc:creator>
  <cp:lastModifiedBy>Torben Hestvang</cp:lastModifiedBy>
  <cp:lastPrinted>2024-04-26T06:39:38Z</cp:lastPrinted>
  <dcterms:created xsi:type="dcterms:W3CDTF">2015-05-07T10:34:33Z</dcterms:created>
  <dcterms:modified xsi:type="dcterms:W3CDTF">2024-05-08T11:56:26Z</dcterms:modified>
</cp:coreProperties>
</file>